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3735D072-2E37-4BB1-A61D-89374A2C27A4}" xr6:coauthVersionLast="47" xr6:coauthVersionMax="47" xr10:uidLastSave="{00000000-0000-0000-0000-000000000000}"/>
  <bookViews>
    <workbookView xWindow="6045" yWindow="4335" windowWidth="21600" windowHeight="11835" xr2:uid="{00000000-000D-0000-FFFF-FFFF00000000}"/>
  </bookViews>
  <sheets>
    <sheet name="rozpočet" sheetId="1" r:id="rId1"/>
    <sheet name="komentár" sheetId="2" r:id="rId2"/>
    <sheet name="Sumá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3" l="1"/>
  <c r="M17" i="3"/>
  <c r="M16" i="3"/>
  <c r="M14" i="3"/>
  <c r="M13" i="3"/>
  <c r="M12" i="3"/>
  <c r="M10" i="3"/>
  <c r="N74" i="1" l="1"/>
  <c r="M21" i="3" s="1"/>
  <c r="N71" i="1"/>
  <c r="M20" i="3" s="1"/>
  <c r="N68" i="1"/>
  <c r="M19" i="3" s="1"/>
  <c r="N65" i="1"/>
  <c r="N62" i="1"/>
  <c r="N59" i="1"/>
  <c r="N56" i="1"/>
  <c r="N53" i="1"/>
  <c r="N27" i="1"/>
  <c r="M9" i="3" s="1"/>
  <c r="N24" i="1"/>
  <c r="M8" i="3" s="1"/>
  <c r="N9" i="1"/>
  <c r="N8" i="1" l="1"/>
  <c r="N52" i="1"/>
  <c r="M11" i="3" s="1"/>
  <c r="N23" i="1"/>
  <c r="N22" i="1" l="1"/>
  <c r="N21" i="1"/>
  <c r="N20" i="1" l="1"/>
  <c r="K18" i="3"/>
  <c r="K17" i="3"/>
  <c r="K16" i="3"/>
  <c r="K14" i="3"/>
  <c r="K13" i="3"/>
  <c r="K12" i="3"/>
  <c r="K10" i="3"/>
  <c r="L74" i="1"/>
  <c r="K21" i="3" s="1"/>
  <c r="L71" i="1"/>
  <c r="K20" i="3" s="1"/>
  <c r="L68" i="1"/>
  <c r="K19" i="3" s="1"/>
  <c r="L65" i="1"/>
  <c r="L62" i="1"/>
  <c r="L59" i="1"/>
  <c r="L56" i="1"/>
  <c r="L53" i="1"/>
  <c r="L52" i="1" s="1"/>
  <c r="K11" i="3" s="1"/>
  <c r="L27" i="1"/>
  <c r="K9" i="3" s="1"/>
  <c r="L24" i="1"/>
  <c r="L23" i="1" s="1"/>
  <c r="L22" i="1" s="1"/>
  <c r="L9" i="1"/>
  <c r="L8" i="1"/>
  <c r="K8" i="3" l="1"/>
  <c r="N19" i="1"/>
  <c r="L21" i="1"/>
  <c r="L20" i="1" s="1"/>
  <c r="L19" i="1" s="1"/>
  <c r="K7" i="3"/>
  <c r="I18" i="3"/>
  <c r="I17" i="3"/>
  <c r="I16" i="3"/>
  <c r="I14" i="3"/>
  <c r="I13" i="3"/>
  <c r="I12" i="3"/>
  <c r="I10" i="3"/>
  <c r="J74" i="1" l="1"/>
  <c r="I21" i="3" s="1"/>
  <c r="J71" i="1"/>
  <c r="I20" i="3" s="1"/>
  <c r="J68" i="1"/>
  <c r="I19" i="3" s="1"/>
  <c r="J65" i="1"/>
  <c r="J62" i="1"/>
  <c r="J59" i="1"/>
  <c r="J56" i="1"/>
  <c r="J53" i="1"/>
  <c r="J52" i="1" s="1"/>
  <c r="I11" i="3" s="1"/>
  <c r="J27" i="1"/>
  <c r="I9" i="3" s="1"/>
  <c r="J24" i="1"/>
  <c r="I8" i="3" s="1"/>
  <c r="J23" i="1"/>
  <c r="J22" i="1" s="1"/>
  <c r="K15" i="1"/>
  <c r="M15" i="1" s="1"/>
  <c r="J9" i="1"/>
  <c r="J8" i="1" s="1"/>
  <c r="I7" i="3" l="1"/>
  <c r="J21" i="1"/>
  <c r="J20" i="1" s="1"/>
  <c r="J19" i="1" s="1"/>
  <c r="H18" i="3" l="1"/>
  <c r="H17" i="3"/>
  <c r="H16" i="3"/>
  <c r="H14" i="3"/>
  <c r="H13" i="3"/>
  <c r="H12" i="3"/>
  <c r="H10" i="3"/>
  <c r="I53" i="1" l="1"/>
  <c r="I27" i="1"/>
  <c r="H9" i="3" s="1"/>
  <c r="I24" i="1"/>
  <c r="I9" i="1"/>
  <c r="I74" i="1"/>
  <c r="H21" i="3" s="1"/>
  <c r="I71" i="1"/>
  <c r="H20" i="3" s="1"/>
  <c r="I68" i="1"/>
  <c r="H19" i="3" s="1"/>
  <c r="I65" i="1"/>
  <c r="I62" i="1"/>
  <c r="I59" i="1"/>
  <c r="I52" i="1" s="1"/>
  <c r="H11" i="3" s="1"/>
  <c r="I56" i="1"/>
  <c r="I23" i="1" l="1"/>
  <c r="I22" i="1" s="1"/>
  <c r="H8" i="3"/>
  <c r="I21" i="1"/>
  <c r="I20" i="1" s="1"/>
  <c r="I19" i="1" s="1"/>
  <c r="E15" i="3"/>
  <c r="G15" i="3" s="1"/>
  <c r="F18" i="3"/>
  <c r="F17" i="3"/>
  <c r="F16" i="3"/>
  <c r="F14" i="3"/>
  <c r="F13" i="3"/>
  <c r="F12" i="3"/>
  <c r="F10" i="3"/>
  <c r="G74" i="1"/>
  <c r="F21" i="3" s="1"/>
  <c r="G71" i="1"/>
  <c r="F20" i="3" s="1"/>
  <c r="G68" i="1"/>
  <c r="F19" i="3" s="1"/>
  <c r="G65" i="1"/>
  <c r="G62" i="1"/>
  <c r="G59" i="1"/>
  <c r="G56" i="1"/>
  <c r="G53" i="1"/>
  <c r="G27" i="1"/>
  <c r="F9" i="3" s="1"/>
  <c r="G24" i="1"/>
  <c r="F8" i="3" s="1"/>
  <c r="G9" i="1"/>
  <c r="G8" i="1" s="1"/>
  <c r="G23" i="1" l="1"/>
  <c r="G22" i="1" s="1"/>
  <c r="G52" i="1"/>
  <c r="F11" i="3" s="1"/>
  <c r="F7" i="3" s="1"/>
  <c r="J15" i="3"/>
  <c r="L15" i="3" s="1"/>
  <c r="M15" i="3" s="1"/>
  <c r="M7" i="3" s="1"/>
  <c r="H15" i="3"/>
  <c r="C16" i="3"/>
  <c r="D16" i="3"/>
  <c r="B16" i="3"/>
  <c r="F36" i="1"/>
  <c r="H36" i="1" s="1"/>
  <c r="E16" i="3" l="1"/>
  <c r="K36" i="1"/>
  <c r="M36" i="1" s="1"/>
  <c r="G16" i="3"/>
  <c r="J16" i="3" s="1"/>
  <c r="L16" i="3" s="1"/>
  <c r="G21" i="1"/>
  <c r="G20" i="1" s="1"/>
  <c r="G19" i="1" s="1"/>
  <c r="B15" i="3"/>
  <c r="C18" i="3"/>
  <c r="D18" i="3"/>
  <c r="C17" i="3"/>
  <c r="D17" i="3"/>
  <c r="C14" i="3"/>
  <c r="D14" i="3"/>
  <c r="C13" i="3"/>
  <c r="D13" i="3"/>
  <c r="C12" i="3"/>
  <c r="D12" i="3"/>
  <c r="C10" i="3"/>
  <c r="D10" i="3"/>
  <c r="B12" i="3"/>
  <c r="B18" i="3"/>
  <c r="B17" i="3"/>
  <c r="B14" i="3"/>
  <c r="B13" i="3"/>
  <c r="B10" i="3"/>
  <c r="D24" i="1" l="1"/>
  <c r="E24" i="1"/>
  <c r="F40" i="1"/>
  <c r="H40" i="1" s="1"/>
  <c r="K40" i="1" s="1"/>
  <c r="M40" i="1" s="1"/>
  <c r="F14" i="1"/>
  <c r="H14" i="1" s="1"/>
  <c r="K14" i="1" s="1"/>
  <c r="M14" i="1" s="1"/>
  <c r="D8" i="3" l="1"/>
  <c r="C8" i="3"/>
  <c r="D9" i="1"/>
  <c r="D8" i="1" s="1"/>
  <c r="E9" i="1"/>
  <c r="E8" i="1" s="1"/>
  <c r="F10" i="1"/>
  <c r="F11" i="1"/>
  <c r="H11" i="1" s="1"/>
  <c r="K11" i="1" s="1"/>
  <c r="M11" i="1" s="1"/>
  <c r="F12" i="1"/>
  <c r="H12" i="1" s="1"/>
  <c r="K12" i="1" s="1"/>
  <c r="M12" i="1" s="1"/>
  <c r="F13" i="1"/>
  <c r="H13" i="1" s="1"/>
  <c r="K13" i="1" s="1"/>
  <c r="M13" i="1" s="1"/>
  <c r="F15" i="1"/>
  <c r="H15" i="1" s="1"/>
  <c r="F25" i="1"/>
  <c r="F26" i="1"/>
  <c r="H26" i="1" s="1"/>
  <c r="K26" i="1" s="1"/>
  <c r="M26" i="1" s="1"/>
  <c r="D27" i="1"/>
  <c r="C9" i="3" s="1"/>
  <c r="E27" i="1"/>
  <c r="D9" i="3" s="1"/>
  <c r="F28" i="1"/>
  <c r="H28" i="1" s="1"/>
  <c r="F29" i="1"/>
  <c r="H29" i="1" s="1"/>
  <c r="K29" i="1" s="1"/>
  <c r="M29" i="1" s="1"/>
  <c r="F30" i="1"/>
  <c r="H30" i="1" s="1"/>
  <c r="K30" i="1" s="1"/>
  <c r="M30" i="1" s="1"/>
  <c r="F31" i="1"/>
  <c r="H31" i="1" s="1"/>
  <c r="K31" i="1" s="1"/>
  <c r="M31" i="1" s="1"/>
  <c r="F32" i="1"/>
  <c r="H32" i="1" s="1"/>
  <c r="K32" i="1" s="1"/>
  <c r="M32" i="1" s="1"/>
  <c r="F33" i="1"/>
  <c r="H33" i="1" s="1"/>
  <c r="K33" i="1" s="1"/>
  <c r="M33" i="1" s="1"/>
  <c r="F34" i="1"/>
  <c r="H34" i="1" s="1"/>
  <c r="K34" i="1" s="1"/>
  <c r="M34" i="1" s="1"/>
  <c r="F35" i="1"/>
  <c r="H35" i="1" s="1"/>
  <c r="K35" i="1" s="1"/>
  <c r="M35" i="1" s="1"/>
  <c r="F37" i="1"/>
  <c r="F38" i="1"/>
  <c r="F39" i="1"/>
  <c r="F41" i="1"/>
  <c r="H41" i="1" s="1"/>
  <c r="K41" i="1" s="1"/>
  <c r="M41" i="1" s="1"/>
  <c r="F42" i="1"/>
  <c r="D53" i="1"/>
  <c r="E53" i="1"/>
  <c r="F54" i="1"/>
  <c r="H54" i="1" s="1"/>
  <c r="F55" i="1"/>
  <c r="H55" i="1" s="1"/>
  <c r="K55" i="1" s="1"/>
  <c r="M55" i="1" s="1"/>
  <c r="D56" i="1"/>
  <c r="E56" i="1"/>
  <c r="F57" i="1"/>
  <c r="H57" i="1" s="1"/>
  <c r="F58" i="1"/>
  <c r="D59" i="1"/>
  <c r="E59" i="1"/>
  <c r="F60" i="1"/>
  <c r="H60" i="1" s="1"/>
  <c r="F61" i="1"/>
  <c r="H61" i="1" s="1"/>
  <c r="K61" i="1" s="1"/>
  <c r="M61" i="1" s="1"/>
  <c r="D62" i="1"/>
  <c r="E62" i="1"/>
  <c r="F63" i="1"/>
  <c r="H63" i="1" s="1"/>
  <c r="F64" i="1"/>
  <c r="H64" i="1" s="1"/>
  <c r="K64" i="1" s="1"/>
  <c r="M64" i="1" s="1"/>
  <c r="D65" i="1"/>
  <c r="E65" i="1"/>
  <c r="F66" i="1"/>
  <c r="H66" i="1" s="1"/>
  <c r="F67" i="1"/>
  <c r="H67" i="1" s="1"/>
  <c r="K67" i="1" s="1"/>
  <c r="M67" i="1" s="1"/>
  <c r="D68" i="1"/>
  <c r="C19" i="3" s="1"/>
  <c r="E68" i="1"/>
  <c r="D19" i="3" s="1"/>
  <c r="F69" i="1"/>
  <c r="H69" i="1" s="1"/>
  <c r="F70" i="1"/>
  <c r="D71" i="1"/>
  <c r="C20" i="3" s="1"/>
  <c r="E71" i="1"/>
  <c r="D20" i="3" s="1"/>
  <c r="F72" i="1"/>
  <c r="H72" i="1" s="1"/>
  <c r="F73" i="1"/>
  <c r="H73" i="1" s="1"/>
  <c r="K73" i="1" s="1"/>
  <c r="M73" i="1" s="1"/>
  <c r="D74" i="1"/>
  <c r="C21" i="3" s="1"/>
  <c r="E74" i="1"/>
  <c r="D21" i="3" s="1"/>
  <c r="F75" i="1"/>
  <c r="E13" i="3" l="1"/>
  <c r="H38" i="1"/>
  <c r="H10" i="1"/>
  <c r="E12" i="3"/>
  <c r="E10" i="3"/>
  <c r="H42" i="1"/>
  <c r="E14" i="3"/>
  <c r="H39" i="1"/>
  <c r="E17" i="3"/>
  <c r="H37" i="1"/>
  <c r="H27" i="1"/>
  <c r="G9" i="3" s="1"/>
  <c r="J9" i="3" s="1"/>
  <c r="L9" i="3" s="1"/>
  <c r="K28" i="1"/>
  <c r="H25" i="1"/>
  <c r="F24" i="1"/>
  <c r="D23" i="1"/>
  <c r="D22" i="1" s="1"/>
  <c r="E23" i="1"/>
  <c r="E22" i="1" s="1"/>
  <c r="F74" i="1"/>
  <c r="E21" i="3" s="1"/>
  <c r="H75" i="1"/>
  <c r="K72" i="1"/>
  <c r="H71" i="1"/>
  <c r="G20" i="3" s="1"/>
  <c r="J20" i="3" s="1"/>
  <c r="L20" i="3" s="1"/>
  <c r="K69" i="1"/>
  <c r="M69" i="1" s="1"/>
  <c r="K66" i="1"/>
  <c r="H65" i="1"/>
  <c r="K63" i="1"/>
  <c r="H62" i="1"/>
  <c r="D52" i="1"/>
  <c r="K60" i="1"/>
  <c r="H59" i="1"/>
  <c r="K57" i="1"/>
  <c r="K54" i="1"/>
  <c r="H53" i="1"/>
  <c r="F68" i="1"/>
  <c r="E19" i="3" s="1"/>
  <c r="H70" i="1"/>
  <c r="K70" i="1" s="1"/>
  <c r="M70" i="1" s="1"/>
  <c r="F56" i="1"/>
  <c r="H58" i="1"/>
  <c r="K58" i="1" s="1"/>
  <c r="M58" i="1" s="1"/>
  <c r="F62" i="1"/>
  <c r="F71" i="1"/>
  <c r="E20" i="3" s="1"/>
  <c r="F65" i="1"/>
  <c r="F59" i="1"/>
  <c r="E52" i="1"/>
  <c r="D11" i="3" s="1"/>
  <c r="F9" i="1"/>
  <c r="F8" i="1" s="1"/>
  <c r="F53" i="1"/>
  <c r="F27" i="1"/>
  <c r="E9" i="3" s="1"/>
  <c r="H24" i="1" l="1"/>
  <c r="K25" i="1"/>
  <c r="H9" i="1"/>
  <c r="H8" i="1" s="1"/>
  <c r="K10" i="1"/>
  <c r="G12" i="3"/>
  <c r="J12" i="3" s="1"/>
  <c r="L12" i="3" s="1"/>
  <c r="K38" i="1"/>
  <c r="M38" i="1" s="1"/>
  <c r="G13" i="3"/>
  <c r="J13" i="3" s="1"/>
  <c r="L13" i="3" s="1"/>
  <c r="F23" i="1"/>
  <c r="F22" i="1" s="1"/>
  <c r="E8" i="3"/>
  <c r="M28" i="1"/>
  <c r="K27" i="1"/>
  <c r="K37" i="1"/>
  <c r="M37" i="1" s="1"/>
  <c r="G17" i="3"/>
  <c r="J17" i="3" s="1"/>
  <c r="L17" i="3" s="1"/>
  <c r="K39" i="1"/>
  <c r="M39" i="1" s="1"/>
  <c r="G14" i="3"/>
  <c r="J14" i="3" s="1"/>
  <c r="L14" i="3" s="1"/>
  <c r="K42" i="1"/>
  <c r="M42" i="1" s="1"/>
  <c r="G10" i="3"/>
  <c r="J10" i="3" s="1"/>
  <c r="L10" i="3" s="1"/>
  <c r="K56" i="1"/>
  <c r="M57" i="1"/>
  <c r="K59" i="1"/>
  <c r="M60" i="1"/>
  <c r="H68" i="1"/>
  <c r="G19" i="3" s="1"/>
  <c r="J19" i="3" s="1"/>
  <c r="L19" i="3" s="1"/>
  <c r="K53" i="1"/>
  <c r="M54" i="1"/>
  <c r="K62" i="1"/>
  <c r="M63" i="1"/>
  <c r="K65" i="1"/>
  <c r="M66" i="1"/>
  <c r="M68" i="1"/>
  <c r="K71" i="1"/>
  <c r="M72" i="1"/>
  <c r="K75" i="1"/>
  <c r="H74" i="1"/>
  <c r="G21" i="3" s="1"/>
  <c r="J21" i="3" s="1"/>
  <c r="L21" i="3" s="1"/>
  <c r="H56" i="1"/>
  <c r="H52" i="1" s="1"/>
  <c r="C11" i="3"/>
  <c r="D21" i="1"/>
  <c r="D20" i="1" s="1"/>
  <c r="D19" i="1" s="1"/>
  <c r="K68" i="1"/>
  <c r="E21" i="1"/>
  <c r="E20" i="1" s="1"/>
  <c r="E19" i="1" s="1"/>
  <c r="F52" i="1"/>
  <c r="K52" i="1" l="1"/>
  <c r="M65" i="1"/>
  <c r="M62" i="1"/>
  <c r="M53" i="1"/>
  <c r="M27" i="1"/>
  <c r="M10" i="1"/>
  <c r="K9" i="1"/>
  <c r="K8" i="1" s="1"/>
  <c r="M25" i="1"/>
  <c r="K24" i="1"/>
  <c r="K23" i="1" s="1"/>
  <c r="K22" i="1" s="1"/>
  <c r="K21" i="1" s="1"/>
  <c r="K20" i="1" s="1"/>
  <c r="K19" i="1" s="1"/>
  <c r="M71" i="1"/>
  <c r="M59" i="1"/>
  <c r="M56" i="1"/>
  <c r="G8" i="3"/>
  <c r="J8" i="3" s="1"/>
  <c r="L8" i="3" s="1"/>
  <c r="H23" i="1"/>
  <c r="H22" i="1" s="1"/>
  <c r="H21" i="1" s="1"/>
  <c r="H20" i="1" s="1"/>
  <c r="H19" i="1" s="1"/>
  <c r="K74" i="1"/>
  <c r="M75" i="1"/>
  <c r="F21" i="1"/>
  <c r="F20" i="1" s="1"/>
  <c r="F19" i="1" s="1"/>
  <c r="C74" i="1"/>
  <c r="B21" i="3" s="1"/>
  <c r="C71" i="1"/>
  <c r="B20" i="3" s="1"/>
  <c r="C68" i="1"/>
  <c r="B19" i="3" s="1"/>
  <c r="C65" i="1"/>
  <c r="C62" i="1"/>
  <c r="C59" i="1"/>
  <c r="C56" i="1"/>
  <c r="C53" i="1"/>
  <c r="C27" i="1"/>
  <c r="B9" i="3" s="1"/>
  <c r="C24" i="1"/>
  <c r="B8" i="3" s="1"/>
  <c r="C9" i="1"/>
  <c r="C8" i="1" s="1"/>
  <c r="M74" i="1" l="1"/>
  <c r="M52" i="1"/>
  <c r="M9" i="1"/>
  <c r="C23" i="1"/>
  <c r="C22" i="1" s="1"/>
  <c r="E18" i="3"/>
  <c r="G18" i="3" s="1"/>
  <c r="J18" i="3" s="1"/>
  <c r="L18" i="3" s="1"/>
  <c r="C52" i="1"/>
  <c r="B11" i="3" s="1"/>
  <c r="B7" i="3" s="1"/>
  <c r="D7" i="3"/>
  <c r="M8" i="1" l="1"/>
  <c r="C21" i="1"/>
  <c r="C20" i="1" s="1"/>
  <c r="C19" i="1" s="1"/>
  <c r="E11" i="3"/>
  <c r="E7" i="3" l="1"/>
  <c r="G11" i="3"/>
  <c r="J11" i="3" s="1"/>
  <c r="C7" i="3"/>
  <c r="I8" i="1"/>
  <c r="J7" i="3" l="1"/>
  <c r="L11" i="3"/>
  <c r="L7" i="3" s="1"/>
  <c r="G7" i="3"/>
  <c r="H7" i="3"/>
  <c r="M24" i="1"/>
  <c r="M23" i="1" l="1"/>
  <c r="M22" i="1" l="1"/>
  <c r="M21" i="1" l="1"/>
  <c r="M20" i="1" l="1"/>
  <c r="M19" i="1" l="1"/>
</calcChain>
</file>

<file path=xl/sharedStrings.xml><?xml version="1.0" encoding="utf-8"?>
<sst xmlns="http://schemas.openxmlformats.org/spreadsheetml/2006/main" count="250" uniqueCount="87">
  <si>
    <t>Základná škola s materskou školou Školská 16 Markušovce</t>
  </si>
  <si>
    <t>rozpočet</t>
  </si>
  <si>
    <t>v €</t>
  </si>
  <si>
    <t>Základná škola - prenesené kompetencie</t>
  </si>
  <si>
    <t>Základná škola - normatívne prostriedky</t>
  </si>
  <si>
    <t>Základná škola - nenormatívne prostriedky</t>
  </si>
  <si>
    <t>Odchodné</t>
  </si>
  <si>
    <t xml:space="preserve">Vzdelávacie poukazy </t>
  </si>
  <si>
    <t>Sociáne znevýhodnené prostredie</t>
  </si>
  <si>
    <t>Príspevok na školu v prírode</t>
  </si>
  <si>
    <t>Príspevok na lyžiarsky kurz</t>
  </si>
  <si>
    <t>PRÍJMOVÁ ĆASŤ ROZPOČTU</t>
  </si>
  <si>
    <t>Školské zariadenia</t>
  </si>
  <si>
    <t>VÝDAVKOVÁ ČASŤ ROZPOČTU</t>
  </si>
  <si>
    <t>ekon.kl.</t>
  </si>
  <si>
    <t>Mzdy a poistné</t>
  </si>
  <si>
    <t>Kapitálové výdavky</t>
  </si>
  <si>
    <t>HMOTNÁ NÚDZA</t>
  </si>
  <si>
    <t>Materiál - učebné pomôcky</t>
  </si>
  <si>
    <t>VZDELÁVANIE CELKOM</t>
  </si>
  <si>
    <t>610, 620</t>
  </si>
  <si>
    <t>630, 640</t>
  </si>
  <si>
    <t>Prenesené kompetencie - ZŠ a MŠ</t>
  </si>
  <si>
    <t xml:space="preserve">Originálne kompetencie - Školské zariadenia </t>
  </si>
  <si>
    <t xml:space="preserve">Školský klub detí </t>
  </si>
  <si>
    <t>Bežné výdavky</t>
  </si>
  <si>
    <t>Základná škola - nevyč. prostr. z predch. r.</t>
  </si>
  <si>
    <t>VÝDAVKY CELKOM</t>
  </si>
  <si>
    <t>Tovary, služby a platby jednotlivcom</t>
  </si>
  <si>
    <t>Výdavky bežné ZŠ s MŠ - prenesené kompetencie - normatívne</t>
  </si>
  <si>
    <t>Výdavky bežné ZŠ s MŠ - prenesené kompetencie - nenormatívne</t>
  </si>
  <si>
    <t>Výdavky bežné MŠ - predškolská výchova</t>
  </si>
  <si>
    <t>ZŠ s MŠ - originálne kompetencie</t>
  </si>
  <si>
    <t>ZŠ s MŠ - Výdavky spolu</t>
  </si>
  <si>
    <t>PRÍJMY CELKOM</t>
  </si>
  <si>
    <t>Príjmy súvisiace so stravovaním (žiaci, zam.,prísp.SF-stravné)</t>
  </si>
  <si>
    <t>ZŠ s MŠ - poplatky a stravovanie</t>
  </si>
  <si>
    <t>Príjmy od FO alebo PO - orig.komp. (popl. mš a škd,réž.str. šj)</t>
  </si>
  <si>
    <t>Príjmy od FO alebo PO - pren.komp. (nájom.,dary,poistné pln.)</t>
  </si>
  <si>
    <t>Zostatok prostriedkov z predchádzajúcich rokov (strav. šj)</t>
  </si>
  <si>
    <t>Školské stravovanie</t>
  </si>
  <si>
    <t>Tovary a služby (stravné žiaci, zam. a hmotná núdza)</t>
  </si>
  <si>
    <t>Základná škola - čerpanie z príjmov ZŠ</t>
  </si>
  <si>
    <t>PRÍJMY SPOLU</t>
  </si>
  <si>
    <t>FINANČNÉ OPER. - Zostatok prostr. z predch. rokov (strav. šj)</t>
  </si>
  <si>
    <t>Príjmy od FO alebo PO - orig.komp. (dobropisy)</t>
  </si>
  <si>
    <t>rok 2022</t>
  </si>
  <si>
    <t>Školské pomôcky hmotná núdza</t>
  </si>
  <si>
    <t>Základná škola</t>
  </si>
  <si>
    <t>Príspevok na špecifiká</t>
  </si>
  <si>
    <t>Asistenti učiteľa</t>
  </si>
  <si>
    <t>MŠ predškolská výchova</t>
  </si>
  <si>
    <t>Vypracovala: Zuzana Kozáková</t>
  </si>
  <si>
    <t>Zodpovedná: Ing. Iveta Dutková, riaditeľka školy</t>
  </si>
  <si>
    <t>Materská škola  Jareček</t>
  </si>
  <si>
    <t>Školská jedáleň Jareček</t>
  </si>
  <si>
    <t xml:space="preserve">Materská škola  </t>
  </si>
  <si>
    <t xml:space="preserve">Školská jedáleň </t>
  </si>
  <si>
    <t>schvál.rozp.</t>
  </si>
  <si>
    <t>po RO č. 1</t>
  </si>
  <si>
    <t>opatr. č. 1</t>
  </si>
  <si>
    <t>MŠ Pomocný vychovávateľ pre MŠ (POO)</t>
  </si>
  <si>
    <t>ZŠ Spolu múdrejší (POO)</t>
  </si>
  <si>
    <t>Plán obnovy a udržateľnosti - Spolu múdrejší - ZŠ</t>
  </si>
  <si>
    <t>Plán obnovy a udržateľnosti Pomocný vychovávateľ pre MŠ</t>
  </si>
  <si>
    <t>S U M Á R   R O Z P O Č T U   N A   R O K   2022</t>
  </si>
  <si>
    <t>V Ý D A V K O V Á   Č A S Ť</t>
  </si>
  <si>
    <t>skutočnosť</t>
  </si>
  <si>
    <t>rok 2021</t>
  </si>
  <si>
    <t>Projekt Inkluzívny model vzdelávania 95%</t>
  </si>
  <si>
    <t>Projekt Inkluzívny model vzdelávania</t>
  </si>
  <si>
    <t>Prípevok na učebnice (edukačné publikácie)</t>
  </si>
  <si>
    <t>ZŠ Príspevok na edukačné publikácie (POO)</t>
  </si>
  <si>
    <t>Plán obnovy a udržateľnosti - Prísp. na edukačné publikácie - ZŠ</t>
  </si>
  <si>
    <t>opatr. č. 2</t>
  </si>
  <si>
    <t>po RO č. 2</t>
  </si>
  <si>
    <t>k 30. 6. 2022</t>
  </si>
  <si>
    <t>opatr. č. 3</t>
  </si>
  <si>
    <t>po RO č. 3</t>
  </si>
  <si>
    <t>rozpoč.</t>
  </si>
  <si>
    <t>opatr. č. 4</t>
  </si>
  <si>
    <t>po RO č. 4</t>
  </si>
  <si>
    <t>k 30. 9. 2022</t>
  </si>
  <si>
    <t>R O Z P O Č E T    N A    R O K    2 0 2 2   -   rozpočtové opatrenie č. 4 a skutočnosť k 30. 9. 2022</t>
  </si>
  <si>
    <t>V Markušovciach 25. 10. 2022</t>
  </si>
  <si>
    <t>%</t>
  </si>
  <si>
    <t>plnenia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</si>
</sst>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9" tint="-0.499984740745262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9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theme="9" tint="-0.499984740745262"/>
      <name val="Arial CE"/>
      <family val="2"/>
      <charset val="238"/>
    </font>
    <font>
      <sz val="8"/>
      <color theme="9" tint="-0.499984740745262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 CE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1" fontId="13" fillId="0" borderId="0" xfId="0" applyNumberFormat="1" applyFont="1" applyFill="1" applyBorder="1"/>
    <xf numFmtId="0" fontId="13" fillId="0" borderId="0" xfId="0" applyFont="1" applyFill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/>
    <xf numFmtId="1" fontId="12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/>
    <xf numFmtId="1" fontId="11" fillId="0" borderId="0" xfId="0" applyNumberFormat="1" applyFont="1" applyFill="1" applyBorder="1"/>
    <xf numFmtId="0" fontId="16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17" fillId="0" borderId="0" xfId="0" applyFont="1"/>
    <xf numFmtId="0" fontId="17" fillId="0" borderId="8" xfId="0" applyFont="1" applyBorder="1"/>
    <xf numFmtId="0" fontId="18" fillId="0" borderId="14" xfId="0" applyFont="1" applyBorder="1"/>
    <xf numFmtId="0" fontId="17" fillId="0" borderId="0" xfId="0" applyFont="1" applyBorder="1"/>
    <xf numFmtId="2" fontId="17" fillId="0" borderId="0" xfId="0" applyNumberFormat="1" applyFont="1" applyBorder="1"/>
    <xf numFmtId="3" fontId="2" fillId="0" borderId="0" xfId="0" applyNumberFormat="1" applyFont="1"/>
    <xf numFmtId="4" fontId="13" fillId="0" borderId="0" xfId="0" applyNumberFormat="1" applyFont="1" applyFill="1" applyBorder="1"/>
    <xf numFmtId="3" fontId="11" fillId="0" borderId="0" xfId="0" applyNumberFormat="1" applyFont="1" applyFill="1" applyBorder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19" fillId="0" borderId="8" xfId="0" applyFont="1" applyFill="1" applyBorder="1"/>
    <xf numFmtId="0" fontId="11" fillId="0" borderId="19" xfId="0" applyFont="1" applyBorder="1" applyAlignment="1">
      <alignment horizontal="center"/>
    </xf>
    <xf numFmtId="0" fontId="17" fillId="0" borderId="8" xfId="0" applyFont="1" applyFill="1" applyBorder="1"/>
    <xf numFmtId="4" fontId="11" fillId="0" borderId="0" xfId="0" applyNumberFormat="1" applyFont="1" applyBorder="1"/>
    <xf numFmtId="4" fontId="20" fillId="0" borderId="6" xfId="0" applyNumberFormat="1" applyFont="1" applyBorder="1"/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17" fillId="0" borderId="10" xfId="0" applyFont="1" applyBorder="1"/>
    <xf numFmtId="4" fontId="1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1" fillId="0" borderId="17" xfId="0" applyFont="1" applyBorder="1" applyAlignment="1">
      <alignment horizontal="center"/>
    </xf>
    <xf numFmtId="4" fontId="0" fillId="0" borderId="0" xfId="0" applyNumberFormat="1"/>
    <xf numFmtId="4" fontId="18" fillId="0" borderId="15" xfId="0" applyNumberFormat="1" applyFont="1" applyBorder="1"/>
    <xf numFmtId="4" fontId="17" fillId="0" borderId="6" xfId="0" applyNumberFormat="1" applyFont="1" applyBorder="1"/>
    <xf numFmtId="4" fontId="17" fillId="0" borderId="11" xfId="0" applyNumberFormat="1" applyFont="1" applyBorder="1"/>
    <xf numFmtId="0" fontId="20" fillId="0" borderId="0" xfId="0" applyFont="1"/>
    <xf numFmtId="4" fontId="21" fillId="0" borderId="4" xfId="0" applyNumberFormat="1" applyFont="1" applyFill="1" applyBorder="1"/>
    <xf numFmtId="4" fontId="21" fillId="0" borderId="6" xfId="0" applyNumberFormat="1" applyFont="1" applyFill="1" applyBorder="1"/>
    <xf numFmtId="4" fontId="21" fillId="0" borderId="1" xfId="0" applyNumberFormat="1" applyFont="1" applyFill="1" applyBorder="1"/>
    <xf numFmtId="4" fontId="28" fillId="0" borderId="15" xfId="0" applyNumberFormat="1" applyFont="1" applyBorder="1"/>
    <xf numFmtId="4" fontId="20" fillId="5" borderId="6" xfId="0" applyNumberFormat="1" applyFont="1" applyFill="1" applyBorder="1"/>
    <xf numFmtId="4" fontId="27" fillId="2" borderId="6" xfId="0" applyNumberFormat="1" applyFont="1" applyFill="1" applyBorder="1"/>
    <xf numFmtId="4" fontId="27" fillId="4" borderId="6" xfId="0" applyNumberFormat="1" applyFont="1" applyFill="1" applyBorder="1"/>
    <xf numFmtId="4" fontId="27" fillId="3" borderId="6" xfId="0" applyNumberFormat="1" applyFont="1" applyFill="1" applyBorder="1"/>
    <xf numFmtId="4" fontId="21" fillId="0" borderId="6" xfId="0" applyNumberFormat="1" applyFont="1" applyBorder="1"/>
    <xf numFmtId="4" fontId="21" fillId="0" borderId="20" xfId="0" applyNumberFormat="1" applyFont="1" applyFill="1" applyBorder="1"/>
    <xf numFmtId="2" fontId="21" fillId="0" borderId="6" xfId="0" applyNumberFormat="1" applyFont="1" applyFill="1" applyBorder="1"/>
    <xf numFmtId="3" fontId="21" fillId="0" borderId="6" xfId="0" applyNumberFormat="1" applyFont="1" applyFill="1" applyBorder="1"/>
    <xf numFmtId="4" fontId="27" fillId="3" borderId="1" xfId="0" applyNumberFormat="1" applyFont="1" applyFill="1" applyBorder="1"/>
    <xf numFmtId="4" fontId="27" fillId="5" borderId="6" xfId="0" applyNumberFormat="1" applyFont="1" applyFill="1" applyBorder="1"/>
    <xf numFmtId="4" fontId="20" fillId="0" borderId="4" xfId="0" applyNumberFormat="1" applyFont="1" applyBorder="1"/>
    <xf numFmtId="4" fontId="20" fillId="0" borderId="6" xfId="0" applyNumberFormat="1" applyFont="1" applyFill="1" applyBorder="1"/>
    <xf numFmtId="4" fontId="27" fillId="6" borderId="4" xfId="0" applyNumberFormat="1" applyFont="1" applyFill="1" applyBorder="1"/>
    <xf numFmtId="4" fontId="21" fillId="0" borderId="19" xfId="0" applyNumberFormat="1" applyFont="1" applyBorder="1"/>
    <xf numFmtId="4" fontId="21" fillId="0" borderId="19" xfId="0" applyNumberFormat="1" applyFont="1" applyFill="1" applyBorder="1"/>
    <xf numFmtId="4" fontId="20" fillId="0" borderId="0" xfId="0" applyNumberFormat="1" applyFont="1" applyFill="1" applyBorder="1"/>
    <xf numFmtId="4" fontId="20" fillId="7" borderId="4" xfId="0" applyNumberFormat="1" applyFont="1" applyFill="1" applyBorder="1"/>
    <xf numFmtId="4" fontId="27" fillId="0" borderId="15" xfId="0" applyNumberFormat="1" applyFont="1" applyFill="1" applyBorder="1"/>
    <xf numFmtId="4" fontId="23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/>
    <xf numFmtId="4" fontId="27" fillId="4" borderId="4" xfId="0" applyNumberFormat="1" applyFont="1" applyFill="1" applyBorder="1"/>
    <xf numFmtId="0" fontId="29" fillId="0" borderId="0" xfId="0" applyFont="1" applyFill="1" applyBorder="1" applyAlignment="1">
      <alignment horizontal="center"/>
    </xf>
    <xf numFmtId="4" fontId="17" fillId="0" borderId="0" xfId="0" applyNumberFormat="1" applyFont="1"/>
    <xf numFmtId="4" fontId="22" fillId="0" borderId="0" xfId="0" applyNumberFormat="1" applyFont="1" applyFill="1" applyBorder="1"/>
    <xf numFmtId="4" fontId="17" fillId="0" borderId="0" xfId="0" applyNumberFormat="1" applyFont="1" applyFill="1" applyBorder="1"/>
    <xf numFmtId="2" fontId="23" fillId="0" borderId="0" xfId="0" applyNumberFormat="1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4" fontId="27" fillId="0" borderId="0" xfId="0" applyNumberFormat="1" applyFont="1" applyFill="1" applyBorder="1"/>
    <xf numFmtId="4" fontId="21" fillId="0" borderId="0" xfId="0" applyNumberFormat="1" applyFont="1" applyFill="1" applyBorder="1"/>
    <xf numFmtId="3" fontId="27" fillId="0" borderId="0" xfId="0" applyNumberFormat="1" applyFont="1" applyFill="1" applyBorder="1"/>
    <xf numFmtId="2" fontId="20" fillId="0" borderId="0" xfId="0" applyNumberFormat="1" applyFont="1" applyFill="1" applyBorder="1"/>
    <xf numFmtId="4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1" fillId="0" borderId="5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4" fontId="28" fillId="4" borderId="19" xfId="0" applyNumberFormat="1" applyFont="1" applyFill="1" applyBorder="1"/>
    <xf numFmtId="49" fontId="25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30" fillId="0" borderId="0" xfId="0" applyFont="1"/>
    <xf numFmtId="0" fontId="33" fillId="0" borderId="0" xfId="0" applyFont="1"/>
    <xf numFmtId="0" fontId="34" fillId="0" borderId="0" xfId="0" applyFont="1" applyFill="1" applyBorder="1"/>
    <xf numFmtId="0" fontId="30" fillId="0" borderId="0" xfId="0" applyFont="1" applyFill="1" applyBorder="1"/>
    <xf numFmtId="0" fontId="33" fillId="0" borderId="0" xfId="0" applyFont="1" applyFill="1" applyBorder="1"/>
    <xf numFmtId="49" fontId="30" fillId="0" borderId="0" xfId="0" applyNumberFormat="1" applyFont="1" applyFill="1" applyBorder="1" applyAlignment="1">
      <alignment horizontal="center"/>
    </xf>
    <xf numFmtId="4" fontId="30" fillId="0" borderId="0" xfId="0" applyNumberFormat="1" applyFont="1"/>
    <xf numFmtId="4" fontId="33" fillId="0" borderId="0" xfId="0" applyNumberFormat="1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" fontId="30" fillId="0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1" fontId="34" fillId="0" borderId="0" xfId="0" applyNumberFormat="1" applyFont="1" applyFill="1" applyBorder="1"/>
    <xf numFmtId="0" fontId="30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 applyFill="1" applyBorder="1" applyAlignment="1"/>
    <xf numFmtId="0" fontId="30" fillId="0" borderId="0" xfId="0" applyFont="1" applyFill="1" applyBorder="1" applyAlignment="1"/>
    <xf numFmtId="0" fontId="33" fillId="0" borderId="0" xfId="0" applyFont="1" applyAlignment="1">
      <alignment horizontal="left"/>
    </xf>
    <xf numFmtId="4" fontId="21" fillId="7" borderId="19" xfId="0" applyNumberFormat="1" applyFont="1" applyFill="1" applyBorder="1"/>
    <xf numFmtId="2" fontId="20" fillId="0" borderId="6" xfId="0" applyNumberFormat="1" applyFont="1" applyBorder="1"/>
    <xf numFmtId="1" fontId="27" fillId="3" borderId="23" xfId="0" applyNumberFormat="1" applyFont="1" applyFill="1" applyBorder="1" applyAlignment="1">
      <alignment horizontal="center"/>
    </xf>
    <xf numFmtId="0" fontId="27" fillId="3" borderId="24" xfId="0" applyFont="1" applyFill="1" applyBorder="1"/>
    <xf numFmtId="4" fontId="27" fillId="3" borderId="24" xfId="0" applyNumberFormat="1" applyFont="1" applyFill="1" applyBorder="1"/>
    <xf numFmtId="0" fontId="17" fillId="0" borderId="25" xfId="0" applyFont="1" applyBorder="1"/>
    <xf numFmtId="0" fontId="17" fillId="0" borderId="26" xfId="0" applyFont="1" applyBorder="1"/>
    <xf numFmtId="2" fontId="19" fillId="0" borderId="6" xfId="0" applyNumberFormat="1" applyFont="1" applyFill="1" applyBorder="1"/>
    <xf numFmtId="2" fontId="17" fillId="0" borderId="6" xfId="0" applyNumberFormat="1" applyFont="1" applyBorder="1"/>
    <xf numFmtId="0" fontId="22" fillId="0" borderId="0" xfId="0" applyFont="1"/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" fontId="27" fillId="0" borderId="27" xfId="0" applyNumberFormat="1" applyFont="1" applyFill="1" applyBorder="1"/>
    <xf numFmtId="4" fontId="20" fillId="7" borderId="24" xfId="0" applyNumberFormat="1" applyFont="1" applyFill="1" applyBorder="1"/>
    <xf numFmtId="4" fontId="21" fillId="0" borderId="24" xfId="0" applyNumberFormat="1" applyFont="1" applyFill="1" applyBorder="1"/>
    <xf numFmtId="4" fontId="21" fillId="0" borderId="2" xfId="0" applyNumberFormat="1" applyFont="1" applyFill="1" applyBorder="1"/>
    <xf numFmtId="2" fontId="20" fillId="0" borderId="28" xfId="0" applyNumberFormat="1" applyFont="1" applyBorder="1"/>
    <xf numFmtId="4" fontId="21" fillId="7" borderId="21" xfId="0" applyNumberFormat="1" applyFont="1" applyFill="1" applyBorder="1"/>
    <xf numFmtId="4" fontId="28" fillId="0" borderId="27" xfId="0" applyNumberFormat="1" applyFont="1" applyBorder="1"/>
    <xf numFmtId="4" fontId="20" fillId="5" borderId="28" xfId="0" applyNumberFormat="1" applyFont="1" applyFill="1" applyBorder="1"/>
    <xf numFmtId="4" fontId="27" fillId="2" borderId="28" xfId="0" applyNumberFormat="1" applyFont="1" applyFill="1" applyBorder="1"/>
    <xf numFmtId="4" fontId="27" fillId="4" borderId="28" xfId="0" applyNumberFormat="1" applyFont="1" applyFill="1" applyBorder="1"/>
    <xf numFmtId="4" fontId="27" fillId="3" borderId="28" xfId="0" applyNumberFormat="1" applyFont="1" applyFill="1" applyBorder="1"/>
    <xf numFmtId="4" fontId="21" fillId="0" borderId="28" xfId="0" applyNumberFormat="1" applyFont="1" applyBorder="1"/>
    <xf numFmtId="4" fontId="27" fillId="3" borderId="29" xfId="0" applyNumberFormat="1" applyFont="1" applyFill="1" applyBorder="1"/>
    <xf numFmtId="4" fontId="27" fillId="4" borderId="24" xfId="0" applyNumberFormat="1" applyFont="1" applyFill="1" applyBorder="1"/>
    <xf numFmtId="4" fontId="27" fillId="4" borderId="21" xfId="0" applyNumberFormat="1" applyFont="1" applyFill="1" applyBorder="1"/>
    <xf numFmtId="0" fontId="27" fillId="3" borderId="4" xfId="0" applyFont="1" applyFill="1" applyBorder="1"/>
    <xf numFmtId="4" fontId="27" fillId="5" borderId="28" xfId="0" applyNumberFormat="1" applyFont="1" applyFill="1" applyBorder="1"/>
    <xf numFmtId="4" fontId="27" fillId="6" borderId="24" xfId="0" applyNumberFormat="1" applyFont="1" applyFill="1" applyBorder="1"/>
    <xf numFmtId="4" fontId="21" fillId="0" borderId="30" xfId="0" applyNumberFormat="1" applyFont="1" applyBorder="1"/>
    <xf numFmtId="0" fontId="11" fillId="0" borderId="0" xfId="0" applyFont="1" applyBorder="1" applyAlignment="1">
      <alignment horizontal="center"/>
    </xf>
    <xf numFmtId="4" fontId="18" fillId="0" borderId="27" xfId="0" applyNumberFormat="1" applyFont="1" applyBorder="1"/>
    <xf numFmtId="4" fontId="17" fillId="0" borderId="28" xfId="0" applyNumberFormat="1" applyFont="1" applyBorder="1"/>
    <xf numFmtId="2" fontId="17" fillId="0" borderId="28" xfId="0" applyNumberFormat="1" applyFont="1" applyBorder="1"/>
    <xf numFmtId="4" fontId="17" fillId="0" borderId="30" xfId="0" applyNumberFormat="1" applyFont="1" applyBorder="1"/>
    <xf numFmtId="2" fontId="27" fillId="0" borderId="0" xfId="0" applyNumberFormat="1" applyFont="1" applyFill="1" applyBorder="1"/>
    <xf numFmtId="2" fontId="0" fillId="0" borderId="0" xfId="0" applyNumberFormat="1" applyFill="1" applyBorder="1"/>
    <xf numFmtId="4" fontId="27" fillId="0" borderId="27" xfId="0" applyNumberFormat="1" applyFont="1" applyFill="1" applyBorder="1" applyAlignment="1">
      <alignment horizontal="right"/>
    </xf>
    <xf numFmtId="4" fontId="20" fillId="7" borderId="24" xfId="0" applyNumberFormat="1" applyFont="1" applyFill="1" applyBorder="1" applyAlignment="1">
      <alignment horizontal="right"/>
    </xf>
    <xf numFmtId="4" fontId="21" fillId="7" borderId="21" xfId="0" applyNumberFormat="1" applyFont="1" applyFill="1" applyBorder="1" applyAlignment="1">
      <alignment horizontal="right"/>
    </xf>
    <xf numFmtId="4" fontId="28" fillId="0" borderId="27" xfId="0" applyNumberFormat="1" applyFont="1" applyBorder="1" applyAlignment="1">
      <alignment horizontal="right"/>
    </xf>
    <xf numFmtId="4" fontId="20" fillId="5" borderId="28" xfId="0" applyNumberFormat="1" applyFont="1" applyFill="1" applyBorder="1" applyAlignment="1">
      <alignment horizontal="right"/>
    </xf>
    <xf numFmtId="4" fontId="27" fillId="2" borderId="28" xfId="0" applyNumberFormat="1" applyFont="1" applyFill="1" applyBorder="1" applyAlignment="1">
      <alignment horizontal="right"/>
    </xf>
    <xf numFmtId="4" fontId="27" fillId="4" borderId="28" xfId="0" applyNumberFormat="1" applyFont="1" applyFill="1" applyBorder="1" applyAlignment="1">
      <alignment horizontal="right"/>
    </xf>
    <xf numFmtId="4" fontId="27" fillId="3" borderId="28" xfId="0" applyNumberFormat="1" applyFont="1" applyFill="1" applyBorder="1" applyAlignment="1">
      <alignment horizontal="right"/>
    </xf>
    <xf numFmtId="4" fontId="27" fillId="5" borderId="28" xfId="0" applyNumberFormat="1" applyFont="1" applyFill="1" applyBorder="1" applyAlignment="1">
      <alignment horizontal="right"/>
    </xf>
    <xf numFmtId="4" fontId="27" fillId="6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1" fillId="0" borderId="28" xfId="0" applyNumberFormat="1" applyFont="1" applyFill="1" applyBorder="1" applyAlignment="1">
      <alignment horizontal="right"/>
    </xf>
    <xf numFmtId="4" fontId="20" fillId="0" borderId="28" xfId="0" applyNumberFormat="1" applyFont="1" applyFill="1" applyBorder="1" applyAlignment="1">
      <alignment horizontal="right"/>
    </xf>
    <xf numFmtId="4" fontId="27" fillId="0" borderId="28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" fontId="27" fillId="5" borderId="4" xfId="0" applyNumberFormat="1" applyFont="1" applyFill="1" applyBorder="1" applyAlignment="1">
      <alignment horizontal="right"/>
    </xf>
    <xf numFmtId="4" fontId="27" fillId="5" borderId="24" xfId="0" applyNumberFormat="1" applyFont="1" applyFill="1" applyBorder="1" applyAlignment="1">
      <alignment horizontal="right"/>
    </xf>
    <xf numFmtId="4" fontId="20" fillId="0" borderId="11" xfId="0" applyNumberFormat="1" applyFont="1" applyFill="1" applyBorder="1"/>
    <xf numFmtId="2" fontId="27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1" fontId="27" fillId="2" borderId="34" xfId="0" applyNumberFormat="1" applyFont="1" applyFill="1" applyBorder="1"/>
    <xf numFmtId="0" fontId="27" fillId="4" borderId="34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1" fontId="27" fillId="3" borderId="33" xfId="0" applyNumberFormat="1" applyFont="1" applyFill="1" applyBorder="1" applyAlignment="1">
      <alignment horizontal="center"/>
    </xf>
    <xf numFmtId="1" fontId="27" fillId="3" borderId="34" xfId="0" applyNumberFormat="1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5" borderId="34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5" xfId="0" applyBorder="1"/>
    <xf numFmtId="0" fontId="15" fillId="0" borderId="3" xfId="0" applyFont="1" applyBorder="1"/>
    <xf numFmtId="0" fontId="11" fillId="0" borderId="19" xfId="0" applyFont="1" applyBorder="1"/>
    <xf numFmtId="0" fontId="27" fillId="3" borderId="6" xfId="0" applyFont="1" applyFill="1" applyBorder="1"/>
    <xf numFmtId="0" fontId="21" fillId="0" borderId="6" xfId="0" applyFont="1" applyBorder="1"/>
    <xf numFmtId="0" fontId="27" fillId="5" borderId="6" xfId="0" applyFont="1" applyFill="1" applyBorder="1"/>
    <xf numFmtId="0" fontId="20" fillId="0" borderId="4" xfId="0" applyFont="1" applyBorder="1"/>
    <xf numFmtId="0" fontId="27" fillId="5" borderId="4" xfId="0" applyFont="1" applyFill="1" applyBorder="1"/>
    <xf numFmtId="0" fontId="20" fillId="0" borderId="6" xfId="0" applyFont="1" applyBorder="1"/>
    <xf numFmtId="0" fontId="27" fillId="6" borderId="4" xfId="0" applyFont="1" applyFill="1" applyBorder="1"/>
    <xf numFmtId="0" fontId="21" fillId="0" borderId="19" xfId="0" applyFont="1" applyBorder="1"/>
    <xf numFmtId="0" fontId="27" fillId="0" borderId="15" xfId="0" applyFont="1" applyFill="1" applyBorder="1"/>
    <xf numFmtId="0" fontId="20" fillId="7" borderId="4" xfId="0" applyFont="1" applyFill="1" applyBorder="1"/>
    <xf numFmtId="0" fontId="21" fillId="0" borderId="4" xfId="0" applyFont="1" applyFill="1" applyBorder="1" applyAlignment="1">
      <alignment horizontal="left"/>
    </xf>
    <xf numFmtId="0" fontId="21" fillId="0" borderId="1" xfId="0" applyFont="1" applyFill="1" applyBorder="1"/>
    <xf numFmtId="0" fontId="20" fillId="7" borderId="19" xfId="0" applyFont="1" applyFill="1" applyBorder="1"/>
    <xf numFmtId="0" fontId="28" fillId="0" borderId="15" xfId="0" applyFont="1" applyBorder="1"/>
    <xf numFmtId="0" fontId="20" fillId="5" borderId="6" xfId="0" applyFont="1" applyFill="1" applyBorder="1"/>
    <xf numFmtId="1" fontId="27" fillId="2" borderId="6" xfId="0" applyNumberFormat="1" applyFont="1" applyFill="1" applyBorder="1"/>
    <xf numFmtId="0" fontId="28" fillId="4" borderId="3" xfId="0" applyFont="1" applyFill="1" applyBorder="1"/>
    <xf numFmtId="0" fontId="21" fillId="0" borderId="6" xfId="0" applyFont="1" applyFill="1" applyBorder="1"/>
    <xf numFmtId="0" fontId="21" fillId="0" borderId="1" xfId="0" applyFont="1" applyBorder="1"/>
    <xf numFmtId="0" fontId="27" fillId="3" borderId="1" xfId="0" applyFont="1" applyFill="1" applyBorder="1"/>
    <xf numFmtId="0" fontId="27" fillId="4" borderId="4" xfId="0" applyFont="1" applyFill="1" applyBorder="1"/>
    <xf numFmtId="0" fontId="27" fillId="4" borderId="19" xfId="0" applyFont="1" applyFill="1" applyBorder="1"/>
    <xf numFmtId="4" fontId="35" fillId="0" borderId="0" xfId="0" applyNumberFormat="1" applyFont="1"/>
    <xf numFmtId="4" fontId="16" fillId="0" borderId="0" xfId="0" applyNumberFormat="1" applyFont="1"/>
    <xf numFmtId="2" fontId="2" fillId="0" borderId="0" xfId="0" applyNumberFormat="1" applyFont="1" applyFill="1" applyBorder="1"/>
    <xf numFmtId="2" fontId="8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/>
    <xf numFmtId="2" fontId="17" fillId="0" borderId="0" xfId="0" applyNumberFormat="1" applyFont="1"/>
    <xf numFmtId="4" fontId="20" fillId="0" borderId="30" xfId="0" applyNumberFormat="1" applyFont="1" applyFill="1" applyBorder="1"/>
    <xf numFmtId="0" fontId="27" fillId="2" borderId="4" xfId="0" applyFont="1" applyFill="1" applyBorder="1"/>
    <xf numFmtId="4" fontId="27" fillId="2" borderId="4" xfId="0" applyNumberFormat="1" applyFont="1" applyFill="1" applyBorder="1"/>
    <xf numFmtId="4" fontId="27" fillId="2" borderId="24" xfId="0" applyNumberFormat="1" applyFont="1" applyFill="1" applyBorder="1"/>
    <xf numFmtId="4" fontId="27" fillId="2" borderId="24" xfId="0" applyNumberFormat="1" applyFont="1" applyFill="1" applyBorder="1" applyAlignment="1">
      <alignment horizontal="right"/>
    </xf>
    <xf numFmtId="0" fontId="27" fillId="2" borderId="23" xfId="0" applyFont="1" applyFill="1" applyBorder="1" applyAlignment="1">
      <alignment horizontal="center"/>
    </xf>
    <xf numFmtId="2" fontId="20" fillId="0" borderId="38" xfId="0" applyNumberFormat="1" applyFont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36" fillId="0" borderId="35" xfId="0" applyNumberFormat="1" applyFont="1" applyFill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0" fontId="11" fillId="0" borderId="3" xfId="0" applyFont="1" applyBorder="1"/>
    <xf numFmtId="2" fontId="17" fillId="0" borderId="35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4" fontId="28" fillId="0" borderId="0" xfId="0" applyNumberFormat="1" applyFont="1" applyFill="1" applyBorder="1"/>
    <xf numFmtId="2" fontId="21" fillId="0" borderId="0" xfId="0" applyNumberFormat="1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4" fontId="17" fillId="0" borderId="24" xfId="0" applyNumberFormat="1" applyFont="1" applyBorder="1"/>
    <xf numFmtId="4" fontId="17" fillId="0" borderId="21" xfId="0" applyNumberFormat="1" applyFont="1" applyBorder="1"/>
    <xf numFmtId="4" fontId="18" fillId="0" borderId="0" xfId="0" applyNumberFormat="1" applyFont="1" applyFill="1" applyBorder="1"/>
    <xf numFmtId="0" fontId="17" fillId="0" borderId="39" xfId="0" applyFont="1" applyBorder="1"/>
    <xf numFmtId="4" fontId="17" fillId="0" borderId="4" xfId="0" applyNumberFormat="1" applyFont="1" applyBorder="1"/>
    <xf numFmtId="2" fontId="17" fillId="0" borderId="16" xfId="0" applyNumberFormat="1" applyFont="1" applyBorder="1"/>
    <xf numFmtId="2" fontId="17" fillId="0" borderId="35" xfId="0" applyNumberFormat="1" applyFont="1" applyBorder="1"/>
    <xf numFmtId="2" fontId="17" fillId="0" borderId="7" xfId="0" applyNumberFormat="1" applyFont="1" applyBorder="1"/>
    <xf numFmtId="2" fontId="17" fillId="0" borderId="22" xfId="0" applyNumberFormat="1" applyFont="1" applyBorder="1"/>
    <xf numFmtId="2" fontId="37" fillId="0" borderId="38" xfId="0" applyNumberFormat="1" applyFont="1" applyBorder="1" applyAlignment="1">
      <alignment horizontal="center"/>
    </xf>
    <xf numFmtId="2" fontId="37" fillId="0" borderId="36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0"/>
  <sheetViews>
    <sheetView tabSelected="1" zoomScaleNormal="100" workbookViewId="0">
      <selection activeCell="O5" sqref="O5"/>
    </sheetView>
  </sheetViews>
  <sheetFormatPr defaultRowHeight="15" x14ac:dyDescent="0.25"/>
  <cols>
    <col min="1" max="1" width="7.28515625" style="13" customWidth="1"/>
    <col min="2" max="2" width="33.7109375" customWidth="1"/>
    <col min="3" max="4" width="9.85546875" customWidth="1"/>
    <col min="5" max="5" width="7.7109375" customWidth="1"/>
    <col min="6" max="6" width="9.85546875" customWidth="1"/>
    <col min="7" max="7" width="7.7109375" customWidth="1"/>
    <col min="8" max="8" width="9.85546875" customWidth="1"/>
    <col min="9" max="9" width="9.7109375" customWidth="1"/>
    <col min="10" max="10" width="8.140625" style="241" customWidth="1"/>
    <col min="11" max="11" width="9.7109375" style="11" customWidth="1"/>
    <col min="12" max="12" width="8" customWidth="1"/>
    <col min="13" max="13" width="9.7109375" customWidth="1"/>
    <col min="14" max="14" width="9.85546875" customWidth="1"/>
    <col min="15" max="15" width="7.5703125" style="241" customWidth="1"/>
    <col min="16" max="16" width="9.7109375" style="274" customWidth="1"/>
    <col min="17" max="23" width="9.7109375" customWidth="1"/>
  </cols>
  <sheetData>
    <row r="1" spans="1:25" ht="13.5" customHeight="1" x14ac:dyDescent="0.25">
      <c r="A1" s="20"/>
      <c r="B1" s="2" t="s">
        <v>0</v>
      </c>
      <c r="C1" s="2"/>
      <c r="D1" s="2"/>
      <c r="E1" s="3"/>
      <c r="F1" s="1"/>
      <c r="G1" s="4"/>
      <c r="H1" s="5"/>
      <c r="K1" s="203"/>
      <c r="L1" s="61"/>
      <c r="M1" s="61"/>
      <c r="N1" s="61"/>
      <c r="O1" s="285"/>
      <c r="P1" s="271"/>
      <c r="Q1" s="40"/>
      <c r="R1" s="41"/>
      <c r="S1" s="29"/>
      <c r="T1" s="29"/>
    </row>
    <row r="2" spans="1:25" ht="13.5" customHeight="1" x14ac:dyDescent="0.25">
      <c r="A2" s="20"/>
      <c r="B2" s="1"/>
      <c r="C2" s="1"/>
      <c r="D2" s="1"/>
      <c r="E2" s="6"/>
      <c r="F2" s="52"/>
      <c r="G2" s="4"/>
      <c r="H2" s="5"/>
      <c r="K2" s="203"/>
      <c r="L2" s="39"/>
      <c r="M2" s="39"/>
      <c r="N2" s="39"/>
      <c r="O2" s="286"/>
      <c r="P2" s="271"/>
      <c r="Q2" s="40"/>
      <c r="R2" s="41"/>
      <c r="S2" s="29"/>
      <c r="T2" s="29"/>
    </row>
    <row r="3" spans="1:25" ht="13.5" customHeight="1" x14ac:dyDescent="0.25">
      <c r="A3" s="7"/>
      <c r="B3" s="2" t="s">
        <v>83</v>
      </c>
      <c r="C3" s="2"/>
      <c r="D3" s="8"/>
      <c r="E3" s="8"/>
      <c r="F3" s="9"/>
      <c r="G3" s="10"/>
      <c r="H3" s="5"/>
      <c r="K3" s="59"/>
      <c r="L3" s="61"/>
      <c r="M3" s="61"/>
      <c r="N3" s="42"/>
      <c r="O3" s="287"/>
      <c r="P3" s="272"/>
      <c r="Q3" s="44"/>
      <c r="R3" s="41"/>
      <c r="S3" s="29"/>
      <c r="T3" s="29"/>
    </row>
    <row r="4" spans="1:25" ht="13.5" customHeight="1" thickBot="1" x14ac:dyDescent="0.3">
      <c r="F4" s="11"/>
      <c r="H4" s="12"/>
      <c r="K4" s="204"/>
      <c r="L4" s="29"/>
      <c r="M4" s="29"/>
      <c r="N4" s="29"/>
      <c r="O4" s="242"/>
      <c r="P4" s="273"/>
      <c r="Q4" s="29"/>
      <c r="R4" s="46"/>
      <c r="S4" s="29"/>
      <c r="T4" s="29"/>
    </row>
    <row r="5" spans="1:25" ht="13.5" customHeight="1" x14ac:dyDescent="0.25">
      <c r="A5" s="24"/>
      <c r="B5" s="244"/>
      <c r="C5" s="122" t="s">
        <v>67</v>
      </c>
      <c r="D5" s="122" t="s">
        <v>58</v>
      </c>
      <c r="E5" s="25" t="s">
        <v>79</v>
      </c>
      <c r="F5" s="164" t="s">
        <v>1</v>
      </c>
      <c r="G5" s="25" t="s">
        <v>79</v>
      </c>
      <c r="H5" s="164" t="s">
        <v>1</v>
      </c>
      <c r="I5" s="208" t="s">
        <v>67</v>
      </c>
      <c r="J5" s="25" t="s">
        <v>79</v>
      </c>
      <c r="K5" s="164" t="s">
        <v>1</v>
      </c>
      <c r="L5" s="25" t="s">
        <v>79</v>
      </c>
      <c r="M5" s="164" t="s">
        <v>1</v>
      </c>
      <c r="N5" s="208" t="s">
        <v>67</v>
      </c>
      <c r="O5" s="282" t="s">
        <v>85</v>
      </c>
      <c r="Q5" s="30"/>
      <c r="R5" s="30"/>
      <c r="S5" s="30"/>
      <c r="T5" s="29"/>
    </row>
    <row r="6" spans="1:25" ht="13.5" customHeight="1" x14ac:dyDescent="0.25">
      <c r="A6" s="27"/>
      <c r="B6" s="245" t="s">
        <v>11</v>
      </c>
      <c r="C6" s="123" t="s">
        <v>68</v>
      </c>
      <c r="D6" s="123" t="s">
        <v>46</v>
      </c>
      <c r="E6" s="15" t="s">
        <v>60</v>
      </c>
      <c r="F6" s="165" t="s">
        <v>59</v>
      </c>
      <c r="G6" s="15" t="s">
        <v>74</v>
      </c>
      <c r="H6" s="165" t="s">
        <v>75</v>
      </c>
      <c r="I6" s="209" t="s">
        <v>76</v>
      </c>
      <c r="J6" s="15" t="s">
        <v>77</v>
      </c>
      <c r="K6" s="165" t="s">
        <v>78</v>
      </c>
      <c r="L6" s="15" t="s">
        <v>80</v>
      </c>
      <c r="M6" s="165" t="s">
        <v>81</v>
      </c>
      <c r="N6" s="209" t="s">
        <v>82</v>
      </c>
      <c r="O6" s="283" t="s">
        <v>86</v>
      </c>
      <c r="Q6" s="30"/>
      <c r="R6" s="30"/>
      <c r="S6" s="30"/>
      <c r="T6" s="29"/>
    </row>
    <row r="7" spans="1:25" ht="13.5" customHeight="1" thickBot="1" x14ac:dyDescent="0.3">
      <c r="A7" s="27"/>
      <c r="B7" s="293"/>
      <c r="C7" s="123" t="s">
        <v>2</v>
      </c>
      <c r="D7" s="123" t="s">
        <v>2</v>
      </c>
      <c r="E7" s="14" t="s">
        <v>2</v>
      </c>
      <c r="F7" s="186" t="s">
        <v>2</v>
      </c>
      <c r="G7" s="14" t="s">
        <v>2</v>
      </c>
      <c r="H7" s="186" t="s">
        <v>2</v>
      </c>
      <c r="I7" s="209" t="s">
        <v>2</v>
      </c>
      <c r="J7" s="14" t="s">
        <v>2</v>
      </c>
      <c r="K7" s="186" t="s">
        <v>2</v>
      </c>
      <c r="L7" s="14" t="s">
        <v>2</v>
      </c>
      <c r="M7" s="186" t="s">
        <v>2</v>
      </c>
      <c r="N7" s="209" t="s">
        <v>2</v>
      </c>
      <c r="O7" s="283"/>
      <c r="P7" s="275"/>
      <c r="Q7" s="16"/>
      <c r="R7" s="16"/>
      <c r="S7" s="16"/>
      <c r="T7" s="29"/>
    </row>
    <row r="8" spans="1:25" ht="13.5" customHeight="1" thickBot="1" x14ac:dyDescent="0.3">
      <c r="A8" s="217"/>
      <c r="B8" s="255" t="s">
        <v>34</v>
      </c>
      <c r="C8" s="103">
        <f t="shared" ref="C8:I8" si="0">C9+C15</f>
        <v>28488.63</v>
      </c>
      <c r="D8" s="103">
        <f t="shared" si="0"/>
        <v>77019</v>
      </c>
      <c r="E8" s="103">
        <f t="shared" si="0"/>
        <v>0</v>
      </c>
      <c r="F8" s="167">
        <f t="shared" si="0"/>
        <v>77019</v>
      </c>
      <c r="G8" s="103">
        <f t="shared" si="0"/>
        <v>-7.1</v>
      </c>
      <c r="H8" s="167">
        <f t="shared" si="0"/>
        <v>77011.899999999994</v>
      </c>
      <c r="I8" s="193">
        <f t="shared" si="0"/>
        <v>65954.31</v>
      </c>
      <c r="J8" s="103">
        <f t="shared" ref="J8:K8" si="1">J9+J15</f>
        <v>0</v>
      </c>
      <c r="K8" s="167">
        <f t="shared" si="1"/>
        <v>77011.899999999994</v>
      </c>
      <c r="L8" s="103">
        <f t="shared" ref="L8:N8" si="2">L9+L15</f>
        <v>0</v>
      </c>
      <c r="M8" s="167">
        <f t="shared" si="2"/>
        <v>77011.899999999994</v>
      </c>
      <c r="N8" s="193">
        <f t="shared" si="2"/>
        <v>71699.5</v>
      </c>
      <c r="O8" s="295">
        <v>93.1</v>
      </c>
      <c r="P8" s="275"/>
      <c r="Q8" s="115"/>
      <c r="R8" s="115"/>
      <c r="S8" s="53"/>
      <c r="T8" s="34"/>
    </row>
    <row r="9" spans="1:25" ht="13.5" customHeight="1" x14ac:dyDescent="0.25">
      <c r="A9" s="218"/>
      <c r="B9" s="256" t="s">
        <v>43</v>
      </c>
      <c r="C9" s="102">
        <f t="shared" ref="C9:H9" si="3">SUM(C10:C13)</f>
        <v>28488.63</v>
      </c>
      <c r="D9" s="102">
        <f t="shared" si="3"/>
        <v>32900</v>
      </c>
      <c r="E9" s="102">
        <f t="shared" si="3"/>
        <v>0</v>
      </c>
      <c r="F9" s="168">
        <f t="shared" si="3"/>
        <v>32900</v>
      </c>
      <c r="G9" s="102">
        <f t="shared" si="3"/>
        <v>0</v>
      </c>
      <c r="H9" s="168">
        <f t="shared" si="3"/>
        <v>32900</v>
      </c>
      <c r="I9" s="194">
        <f>SUM(I10:I14)</f>
        <v>21842.410000000003</v>
      </c>
      <c r="J9" s="102">
        <f t="shared" ref="J9:K9" si="4">SUM(J10:J13)</f>
        <v>0</v>
      </c>
      <c r="K9" s="168">
        <f t="shared" si="4"/>
        <v>32900</v>
      </c>
      <c r="L9" s="102">
        <f t="shared" ref="L9:M9" si="5">SUM(L10:L13)</f>
        <v>0</v>
      </c>
      <c r="M9" s="168">
        <f t="shared" si="5"/>
        <v>32900</v>
      </c>
      <c r="N9" s="194">
        <f>SUM(N10:N14)</f>
        <v>27587.599999999999</v>
      </c>
      <c r="O9" s="294">
        <v>83.85</v>
      </c>
      <c r="P9" s="275"/>
      <c r="Q9" s="101"/>
      <c r="R9" s="101"/>
      <c r="S9" s="55"/>
      <c r="T9" s="34"/>
      <c r="U9" s="47"/>
      <c r="V9" s="47"/>
      <c r="W9" s="47"/>
      <c r="X9" s="47"/>
      <c r="Y9" s="47"/>
    </row>
    <row r="10" spans="1:25" ht="13.5" customHeight="1" x14ac:dyDescent="0.25">
      <c r="A10" s="219">
        <v>200</v>
      </c>
      <c r="B10" s="257" t="s">
        <v>37</v>
      </c>
      <c r="C10" s="82">
        <v>11801.74</v>
      </c>
      <c r="D10" s="82">
        <v>16000</v>
      </c>
      <c r="E10" s="82"/>
      <c r="F10" s="169">
        <f>SUM(D10:E10)</f>
        <v>16000</v>
      </c>
      <c r="G10" s="82"/>
      <c r="H10" s="169">
        <f>SUM(F10:G10)</f>
        <v>16000</v>
      </c>
      <c r="I10" s="205">
        <v>7823.97</v>
      </c>
      <c r="J10" s="82"/>
      <c r="K10" s="169">
        <f>H10+J10</f>
        <v>16000</v>
      </c>
      <c r="L10" s="82"/>
      <c r="M10" s="169">
        <f>SUM(K10:L10)</f>
        <v>16000</v>
      </c>
      <c r="N10" s="205">
        <v>9630.3799999999992</v>
      </c>
      <c r="O10" s="290">
        <v>60.19</v>
      </c>
      <c r="P10" s="275"/>
      <c r="Q10" s="116"/>
      <c r="R10" s="116"/>
      <c r="S10" s="55"/>
      <c r="T10" s="34"/>
      <c r="U10" s="47"/>
      <c r="V10" s="47"/>
      <c r="W10" s="47"/>
      <c r="X10" s="47"/>
      <c r="Y10" s="47"/>
    </row>
    <row r="11" spans="1:25" ht="13.5" customHeight="1" x14ac:dyDescent="0.25">
      <c r="A11" s="219">
        <v>200</v>
      </c>
      <c r="B11" s="257" t="s">
        <v>45</v>
      </c>
      <c r="C11" s="66">
        <v>1493.09</v>
      </c>
      <c r="D11" s="66">
        <v>2400</v>
      </c>
      <c r="E11" s="82"/>
      <c r="F11" s="169">
        <f t="shared" ref="F11:F14" si="6">SUM(D11:E11)</f>
        <v>2400</v>
      </c>
      <c r="G11" s="82"/>
      <c r="H11" s="169">
        <f t="shared" ref="H11:H14" si="7">SUM(F11:G11)</f>
        <v>2400</v>
      </c>
      <c r="I11" s="205">
        <v>2365.9</v>
      </c>
      <c r="J11" s="82"/>
      <c r="K11" s="169">
        <f>H11+J11</f>
        <v>2400</v>
      </c>
      <c r="L11" s="82"/>
      <c r="M11" s="169">
        <f t="shared" ref="M11:M14" si="8">SUM(K11:L11)</f>
        <v>2400</v>
      </c>
      <c r="N11" s="205">
        <v>2365.9</v>
      </c>
      <c r="O11" s="290">
        <v>98.58</v>
      </c>
      <c r="P11" s="275"/>
      <c r="Q11" s="116"/>
      <c r="R11" s="116"/>
      <c r="S11" s="55"/>
      <c r="T11" s="34"/>
      <c r="U11" s="47"/>
      <c r="V11" s="47"/>
      <c r="W11" s="47"/>
      <c r="X11" s="47"/>
      <c r="Y11" s="47"/>
    </row>
    <row r="12" spans="1:25" ht="13.5" customHeight="1" x14ac:dyDescent="0.25">
      <c r="A12" s="219">
        <v>200</v>
      </c>
      <c r="B12" s="257" t="s">
        <v>38</v>
      </c>
      <c r="C12" s="82">
        <v>163.44</v>
      </c>
      <c r="D12" s="82">
        <v>500</v>
      </c>
      <c r="E12" s="82"/>
      <c r="F12" s="169">
        <f t="shared" si="6"/>
        <v>500</v>
      </c>
      <c r="G12" s="82"/>
      <c r="H12" s="169">
        <f t="shared" si="7"/>
        <v>500</v>
      </c>
      <c r="I12" s="205">
        <v>0</v>
      </c>
      <c r="J12" s="82"/>
      <c r="K12" s="169">
        <f t="shared" ref="K12:K13" si="9">H12+J12</f>
        <v>500</v>
      </c>
      <c r="L12" s="82"/>
      <c r="M12" s="169">
        <f t="shared" si="8"/>
        <v>500</v>
      </c>
      <c r="N12" s="205">
        <v>0</v>
      </c>
      <c r="O12" s="290">
        <v>0</v>
      </c>
      <c r="P12" s="275"/>
      <c r="Q12" s="116"/>
      <c r="R12" s="116"/>
      <c r="S12" s="55"/>
      <c r="T12" s="29"/>
      <c r="X12" s="47"/>
      <c r="Y12" s="47"/>
    </row>
    <row r="13" spans="1:25" ht="13.5" customHeight="1" x14ac:dyDescent="0.25">
      <c r="A13" s="220">
        <v>200</v>
      </c>
      <c r="B13" s="258" t="s">
        <v>35</v>
      </c>
      <c r="C13" s="84">
        <v>15030.36</v>
      </c>
      <c r="D13" s="84">
        <v>14000</v>
      </c>
      <c r="E13" s="84"/>
      <c r="F13" s="170">
        <f t="shared" si="6"/>
        <v>14000</v>
      </c>
      <c r="G13" s="84"/>
      <c r="H13" s="170">
        <f t="shared" si="7"/>
        <v>14000</v>
      </c>
      <c r="I13" s="205">
        <v>11652.54</v>
      </c>
      <c r="J13" s="84"/>
      <c r="K13" s="169">
        <f t="shared" si="9"/>
        <v>14000</v>
      </c>
      <c r="L13" s="84"/>
      <c r="M13" s="170">
        <f t="shared" si="8"/>
        <v>14000</v>
      </c>
      <c r="N13" s="205">
        <v>15591.32</v>
      </c>
      <c r="O13" s="290">
        <v>111.37</v>
      </c>
      <c r="P13" s="275"/>
      <c r="Q13" s="116"/>
      <c r="R13" s="116"/>
      <c r="S13" s="55"/>
      <c r="T13" s="34"/>
      <c r="U13" s="47"/>
      <c r="V13" s="47"/>
      <c r="W13" s="47"/>
      <c r="X13" s="47"/>
      <c r="Y13" s="47"/>
    </row>
    <row r="14" spans="1:25" ht="13.5" customHeight="1" x14ac:dyDescent="0.25">
      <c r="A14" s="221">
        <v>300</v>
      </c>
      <c r="B14" s="252" t="s">
        <v>69</v>
      </c>
      <c r="C14" s="155">
        <v>6586.2</v>
      </c>
      <c r="D14" s="155">
        <v>0</v>
      </c>
      <c r="E14" s="155"/>
      <c r="F14" s="171">
        <f t="shared" si="6"/>
        <v>0</v>
      </c>
      <c r="G14" s="155"/>
      <c r="H14" s="171">
        <f t="shared" si="7"/>
        <v>0</v>
      </c>
      <c r="I14" s="206">
        <v>0</v>
      </c>
      <c r="J14" s="155"/>
      <c r="K14" s="171">
        <f>H14+J14</f>
        <v>0</v>
      </c>
      <c r="L14" s="155"/>
      <c r="M14" s="171">
        <f t="shared" si="8"/>
        <v>0</v>
      </c>
      <c r="N14" s="206">
        <v>0</v>
      </c>
      <c r="O14" s="290"/>
      <c r="P14" s="275"/>
      <c r="Q14" s="118"/>
      <c r="R14" s="118"/>
      <c r="S14" s="55"/>
      <c r="T14" s="34"/>
      <c r="U14" s="47"/>
      <c r="V14" s="47"/>
      <c r="W14" s="47"/>
      <c r="X14" s="47"/>
      <c r="Y14" s="47"/>
    </row>
    <row r="15" spans="1:25" s="28" customFormat="1" ht="13.5" customHeight="1" thickBot="1" x14ac:dyDescent="0.3">
      <c r="A15" s="222">
        <v>453</v>
      </c>
      <c r="B15" s="259" t="s">
        <v>44</v>
      </c>
      <c r="C15" s="154"/>
      <c r="D15" s="154">
        <v>44119</v>
      </c>
      <c r="E15" s="154"/>
      <c r="F15" s="172">
        <f>SUM(D15:E15)</f>
        <v>44119</v>
      </c>
      <c r="G15" s="154">
        <v>-7.1</v>
      </c>
      <c r="H15" s="172">
        <f>SUM(F15:G15)</f>
        <v>44111.9</v>
      </c>
      <c r="I15" s="195">
        <v>44111.9</v>
      </c>
      <c r="J15" s="154"/>
      <c r="K15" s="172">
        <f>SUM(I15:J15)</f>
        <v>44111.9</v>
      </c>
      <c r="L15" s="154"/>
      <c r="M15" s="172">
        <f>SUM(K15:L15)</f>
        <v>44111.9</v>
      </c>
      <c r="N15" s="195">
        <v>44111.9</v>
      </c>
      <c r="O15" s="292">
        <v>100</v>
      </c>
      <c r="P15" s="275"/>
      <c r="Q15" s="116"/>
      <c r="R15" s="116"/>
      <c r="S15" s="34"/>
      <c r="T15" s="17"/>
    </row>
    <row r="16" spans="1:25" ht="13.5" customHeight="1" x14ac:dyDescent="0.25">
      <c r="A16" s="24"/>
      <c r="B16" s="244"/>
      <c r="C16" s="122" t="s">
        <v>67</v>
      </c>
      <c r="D16" s="122" t="s">
        <v>58</v>
      </c>
      <c r="E16" s="25" t="s">
        <v>79</v>
      </c>
      <c r="F16" s="164" t="s">
        <v>1</v>
      </c>
      <c r="G16" s="25" t="s">
        <v>79</v>
      </c>
      <c r="H16" s="164" t="s">
        <v>1</v>
      </c>
      <c r="I16" s="208" t="s">
        <v>67</v>
      </c>
      <c r="J16" s="25" t="s">
        <v>79</v>
      </c>
      <c r="K16" s="164" t="s">
        <v>1</v>
      </c>
      <c r="L16" s="25" t="s">
        <v>79</v>
      </c>
      <c r="M16" s="164" t="s">
        <v>1</v>
      </c>
      <c r="N16" s="208" t="s">
        <v>67</v>
      </c>
      <c r="O16" s="282" t="s">
        <v>85</v>
      </c>
      <c r="P16" s="275"/>
      <c r="Q16" s="30"/>
      <c r="R16" s="30"/>
      <c r="S16" s="29"/>
    </row>
    <row r="17" spans="1:19" ht="13.5" customHeight="1" x14ac:dyDescent="0.25">
      <c r="A17" s="26"/>
      <c r="B17" s="245" t="s">
        <v>13</v>
      </c>
      <c r="C17" s="123" t="s">
        <v>68</v>
      </c>
      <c r="D17" s="123" t="s">
        <v>46</v>
      </c>
      <c r="E17" s="15" t="s">
        <v>60</v>
      </c>
      <c r="F17" s="165" t="s">
        <v>59</v>
      </c>
      <c r="G17" s="15" t="s">
        <v>74</v>
      </c>
      <c r="H17" s="165" t="s">
        <v>75</v>
      </c>
      <c r="I17" s="209" t="s">
        <v>76</v>
      </c>
      <c r="J17" s="15" t="s">
        <v>77</v>
      </c>
      <c r="K17" s="165" t="s">
        <v>78</v>
      </c>
      <c r="L17" s="15" t="s">
        <v>80</v>
      </c>
      <c r="M17" s="165" t="s">
        <v>81</v>
      </c>
      <c r="N17" s="209" t="s">
        <v>82</v>
      </c>
      <c r="O17" s="283" t="s">
        <v>86</v>
      </c>
      <c r="P17" s="275"/>
      <c r="Q17" s="30"/>
      <c r="R17" s="30"/>
      <c r="S17" s="29"/>
    </row>
    <row r="18" spans="1:19" ht="13.5" customHeight="1" thickBot="1" x14ac:dyDescent="0.3">
      <c r="A18" s="27"/>
      <c r="B18" s="293"/>
      <c r="C18" s="123" t="s">
        <v>2</v>
      </c>
      <c r="D18" s="123" t="s">
        <v>2</v>
      </c>
      <c r="E18" s="14" t="s">
        <v>2</v>
      </c>
      <c r="F18" s="186" t="s">
        <v>2</v>
      </c>
      <c r="G18" s="14" t="s">
        <v>2</v>
      </c>
      <c r="H18" s="186" t="s">
        <v>2</v>
      </c>
      <c r="I18" s="209" t="s">
        <v>2</v>
      </c>
      <c r="J18" s="14" t="s">
        <v>2</v>
      </c>
      <c r="K18" s="186" t="s">
        <v>2</v>
      </c>
      <c r="L18" s="14" t="s">
        <v>2</v>
      </c>
      <c r="M18" s="186" t="s">
        <v>2</v>
      </c>
      <c r="N18" s="209" t="s">
        <v>2</v>
      </c>
      <c r="O18" s="283"/>
      <c r="P18" s="275"/>
      <c r="Q18" s="16"/>
      <c r="R18" s="16"/>
      <c r="S18" s="29"/>
    </row>
    <row r="19" spans="1:19" ht="13.5" customHeight="1" thickBot="1" x14ac:dyDescent="0.3">
      <c r="A19" s="223"/>
      <c r="B19" s="260" t="s">
        <v>27</v>
      </c>
      <c r="C19" s="85">
        <f t="shared" ref="C19:M19" si="10">C20+C74</f>
        <v>1941446.8499999999</v>
      </c>
      <c r="D19" s="85">
        <f t="shared" si="10"/>
        <v>2113757</v>
      </c>
      <c r="E19" s="85">
        <f t="shared" si="10"/>
        <v>7131</v>
      </c>
      <c r="F19" s="173">
        <f t="shared" si="10"/>
        <v>2120888</v>
      </c>
      <c r="G19" s="85">
        <f t="shared" si="10"/>
        <v>85777.98000000001</v>
      </c>
      <c r="H19" s="173">
        <f t="shared" si="10"/>
        <v>2206665.98</v>
      </c>
      <c r="I19" s="196">
        <f t="shared" si="10"/>
        <v>860979.39999999979</v>
      </c>
      <c r="J19" s="85">
        <f t="shared" si="10"/>
        <v>14172</v>
      </c>
      <c r="K19" s="173">
        <f t="shared" si="10"/>
        <v>2220837.98</v>
      </c>
      <c r="L19" s="85">
        <f t="shared" si="10"/>
        <v>13318</v>
      </c>
      <c r="M19" s="173">
        <f t="shared" si="10"/>
        <v>2234155.98</v>
      </c>
      <c r="N19" s="196">
        <f t="shared" ref="N19" si="11">N20+N74</f>
        <v>1370072.62</v>
      </c>
      <c r="O19" s="295">
        <v>61.32</v>
      </c>
      <c r="P19" s="275"/>
      <c r="Q19" s="296"/>
      <c r="R19" s="296"/>
      <c r="S19" s="29"/>
    </row>
    <row r="20" spans="1:19" ht="13.5" customHeight="1" x14ac:dyDescent="0.25">
      <c r="A20" s="239"/>
      <c r="B20" s="253" t="s">
        <v>19</v>
      </c>
      <c r="C20" s="98">
        <f t="shared" ref="C20:M20" si="12">C21+C68+C71</f>
        <v>1933512.0499999998</v>
      </c>
      <c r="D20" s="98">
        <f t="shared" si="12"/>
        <v>2105257</v>
      </c>
      <c r="E20" s="98">
        <f t="shared" si="12"/>
        <v>7131</v>
      </c>
      <c r="F20" s="184">
        <f t="shared" si="12"/>
        <v>2112388</v>
      </c>
      <c r="G20" s="98">
        <f t="shared" si="12"/>
        <v>85777.98000000001</v>
      </c>
      <c r="H20" s="184">
        <f t="shared" si="12"/>
        <v>2198165.98</v>
      </c>
      <c r="I20" s="202">
        <f t="shared" si="12"/>
        <v>857493.39999999979</v>
      </c>
      <c r="J20" s="98">
        <f t="shared" si="12"/>
        <v>14172</v>
      </c>
      <c r="K20" s="184">
        <f t="shared" si="12"/>
        <v>2212337.98</v>
      </c>
      <c r="L20" s="98">
        <f t="shared" si="12"/>
        <v>13318</v>
      </c>
      <c r="M20" s="184">
        <f t="shared" si="12"/>
        <v>2225655.98</v>
      </c>
      <c r="N20" s="202">
        <f t="shared" ref="N20" si="13">N21+N68+N71</f>
        <v>1366586.62</v>
      </c>
      <c r="O20" s="294">
        <v>61.4</v>
      </c>
      <c r="P20" s="275"/>
      <c r="Q20" s="115"/>
      <c r="R20" s="115"/>
      <c r="S20" s="53"/>
    </row>
    <row r="21" spans="1:19" ht="13.5" customHeight="1" x14ac:dyDescent="0.25">
      <c r="A21" s="224" t="s">
        <v>14</v>
      </c>
      <c r="B21" s="261" t="s">
        <v>25</v>
      </c>
      <c r="C21" s="86">
        <f t="shared" ref="C21:M21" si="14">C22+C52</f>
        <v>1835687.2499999998</v>
      </c>
      <c r="D21" s="86">
        <f t="shared" si="14"/>
        <v>2000257</v>
      </c>
      <c r="E21" s="86">
        <f t="shared" si="14"/>
        <v>7131</v>
      </c>
      <c r="F21" s="174">
        <f t="shared" si="14"/>
        <v>2007388</v>
      </c>
      <c r="G21" s="86">
        <f t="shared" si="14"/>
        <v>41666.080000000002</v>
      </c>
      <c r="H21" s="174">
        <f t="shared" si="14"/>
        <v>2049054.08</v>
      </c>
      <c r="I21" s="197">
        <f t="shared" si="14"/>
        <v>764361.81999999983</v>
      </c>
      <c r="J21" s="86">
        <f t="shared" si="14"/>
        <v>14172</v>
      </c>
      <c r="K21" s="174">
        <f t="shared" si="14"/>
        <v>2063226.08</v>
      </c>
      <c r="L21" s="86">
        <f t="shared" si="14"/>
        <v>13318</v>
      </c>
      <c r="M21" s="174">
        <f t="shared" si="14"/>
        <v>2076544.08</v>
      </c>
      <c r="N21" s="197">
        <f t="shared" ref="N21" si="15">N22+N52</f>
        <v>1261457.28</v>
      </c>
      <c r="O21" s="290">
        <v>60.75</v>
      </c>
      <c r="P21" s="275"/>
      <c r="Q21" s="101"/>
      <c r="R21" s="101"/>
      <c r="S21" s="54"/>
    </row>
    <row r="22" spans="1:19" ht="13.5" customHeight="1" x14ac:dyDescent="0.25">
      <c r="A22" s="225"/>
      <c r="B22" s="262" t="s">
        <v>22</v>
      </c>
      <c r="C22" s="87">
        <f t="shared" ref="C22:H22" si="16">C23+C41+C42</f>
        <v>1592032.0299999998</v>
      </c>
      <c r="D22" s="87">
        <f>D23+D41+D42</f>
        <v>1564299</v>
      </c>
      <c r="E22" s="87">
        <f t="shared" si="16"/>
        <v>7131</v>
      </c>
      <c r="F22" s="175">
        <f t="shared" si="16"/>
        <v>1571430</v>
      </c>
      <c r="G22" s="87">
        <f t="shared" si="16"/>
        <v>41666.080000000002</v>
      </c>
      <c r="H22" s="175">
        <f t="shared" si="16"/>
        <v>1613096.08</v>
      </c>
      <c r="I22" s="198">
        <f>I23+I41+I42</f>
        <v>625621.74999999988</v>
      </c>
      <c r="J22" s="87">
        <f t="shared" ref="J22:K22" si="17">J23+J41+J42</f>
        <v>14172</v>
      </c>
      <c r="K22" s="175">
        <f t="shared" si="17"/>
        <v>1627268.08</v>
      </c>
      <c r="L22" s="87">
        <f t="shared" ref="L22:M22" si="18">L23+L41+L42</f>
        <v>93</v>
      </c>
      <c r="M22" s="175">
        <f t="shared" si="18"/>
        <v>1627361.08</v>
      </c>
      <c r="N22" s="198">
        <f>N23+N41+N42</f>
        <v>1026815.91</v>
      </c>
      <c r="O22" s="290">
        <v>63.1</v>
      </c>
      <c r="P22" s="275"/>
      <c r="Q22" s="115"/>
      <c r="R22" s="115"/>
      <c r="S22" s="53"/>
    </row>
    <row r="23" spans="1:19" ht="13.5" customHeight="1" x14ac:dyDescent="0.25">
      <c r="A23" s="226"/>
      <c r="B23" s="263" t="s">
        <v>3</v>
      </c>
      <c r="C23" s="88">
        <f>C24+C27+C38+C39+C37+C40</f>
        <v>1515492.0299999998</v>
      </c>
      <c r="D23" s="88">
        <f>D24+D27+D38+D39+D37</f>
        <v>1504873</v>
      </c>
      <c r="E23" s="88">
        <f t="shared" ref="E23:K23" si="19">E24+E27+E38+E39+E37+E36</f>
        <v>7131</v>
      </c>
      <c r="F23" s="176">
        <f t="shared" si="19"/>
        <v>1512004</v>
      </c>
      <c r="G23" s="88">
        <f t="shared" si="19"/>
        <v>41666.080000000002</v>
      </c>
      <c r="H23" s="176">
        <f t="shared" si="19"/>
        <v>1553670.08</v>
      </c>
      <c r="I23" s="199">
        <f t="shared" si="19"/>
        <v>611912.56999999995</v>
      </c>
      <c r="J23" s="88">
        <f t="shared" si="19"/>
        <v>14172</v>
      </c>
      <c r="K23" s="176">
        <f t="shared" si="19"/>
        <v>1567842.08</v>
      </c>
      <c r="L23" s="88">
        <f t="shared" ref="L23:N23" si="20">L24+L27+L38+L39+L37+L36</f>
        <v>93</v>
      </c>
      <c r="M23" s="176">
        <f t="shared" si="20"/>
        <v>1567935.08</v>
      </c>
      <c r="N23" s="199">
        <f t="shared" si="20"/>
        <v>1007170.09</v>
      </c>
      <c r="O23" s="290">
        <v>64.239999999999995</v>
      </c>
      <c r="P23" s="275"/>
      <c r="Q23" s="115"/>
      <c r="R23" s="115"/>
      <c r="S23" s="53"/>
    </row>
    <row r="24" spans="1:19" ht="13.5" customHeight="1" x14ac:dyDescent="0.25">
      <c r="A24" s="227"/>
      <c r="B24" s="247" t="s">
        <v>4</v>
      </c>
      <c r="C24" s="89">
        <f>SUM(C25:C26)</f>
        <v>1362982.92</v>
      </c>
      <c r="D24" s="89">
        <f t="shared" ref="D24:F24" si="21">SUM(D25:D26)</f>
        <v>1390521</v>
      </c>
      <c r="E24" s="89">
        <f t="shared" si="21"/>
        <v>0</v>
      </c>
      <c r="F24" s="177">
        <f t="shared" si="21"/>
        <v>1390521</v>
      </c>
      <c r="G24" s="89">
        <f t="shared" ref="G24:H24" si="22">SUM(G25:G26)</f>
        <v>0</v>
      </c>
      <c r="H24" s="177">
        <f t="shared" si="22"/>
        <v>1390521</v>
      </c>
      <c r="I24" s="200">
        <f>SUM(I25:I26)</f>
        <v>513736.52</v>
      </c>
      <c r="J24" s="89">
        <f t="shared" ref="J24:K24" si="23">SUM(J25:J26)</f>
        <v>14172</v>
      </c>
      <c r="K24" s="177">
        <f t="shared" si="23"/>
        <v>1404693</v>
      </c>
      <c r="L24" s="89">
        <f t="shared" ref="L24:M24" si="24">SUM(L25:L26)</f>
        <v>0</v>
      </c>
      <c r="M24" s="177">
        <f t="shared" si="24"/>
        <v>1404693</v>
      </c>
      <c r="N24" s="200">
        <f>SUM(N25:N26)</f>
        <v>881583.42</v>
      </c>
      <c r="O24" s="290">
        <v>62.76</v>
      </c>
      <c r="P24" s="275"/>
      <c r="Q24" s="115"/>
      <c r="R24" s="115"/>
      <c r="S24" s="53"/>
    </row>
    <row r="25" spans="1:19" ht="13.5" customHeight="1" x14ac:dyDescent="0.25">
      <c r="A25" s="228" t="s">
        <v>20</v>
      </c>
      <c r="B25" s="248" t="s">
        <v>15</v>
      </c>
      <c r="C25" s="83">
        <v>1244203</v>
      </c>
      <c r="D25" s="83">
        <v>1241021</v>
      </c>
      <c r="E25" s="90"/>
      <c r="F25" s="178">
        <f>SUM(D25:E25)</f>
        <v>1241021</v>
      </c>
      <c r="G25" s="90"/>
      <c r="H25" s="178">
        <f>SUM(F25:G25)</f>
        <v>1241021</v>
      </c>
      <c r="I25" s="207">
        <v>456887.18</v>
      </c>
      <c r="J25" s="90">
        <v>14172</v>
      </c>
      <c r="K25" s="178">
        <f>H25+J25</f>
        <v>1255193</v>
      </c>
      <c r="L25" s="90"/>
      <c r="M25" s="178">
        <f>SUM(K25:L25)</f>
        <v>1255193</v>
      </c>
      <c r="N25" s="207">
        <v>783102.93</v>
      </c>
      <c r="O25" s="290">
        <v>62.39</v>
      </c>
      <c r="P25" s="275"/>
      <c r="Q25" s="116"/>
      <c r="R25" s="116"/>
      <c r="S25" s="55"/>
    </row>
    <row r="26" spans="1:19" ht="13.5" customHeight="1" x14ac:dyDescent="0.25">
      <c r="A26" s="228" t="s">
        <v>21</v>
      </c>
      <c r="B26" s="248" t="s">
        <v>28</v>
      </c>
      <c r="C26" s="83">
        <v>118779.92</v>
      </c>
      <c r="D26" s="83">
        <v>149500</v>
      </c>
      <c r="E26" s="83"/>
      <c r="F26" s="178">
        <f t="shared" ref="F26" si="25">SUM(D26:E26)</f>
        <v>149500</v>
      </c>
      <c r="G26" s="83"/>
      <c r="H26" s="178">
        <f t="shared" ref="H26" si="26">SUM(F26:G26)</f>
        <v>149500</v>
      </c>
      <c r="I26" s="205">
        <v>56849.34</v>
      </c>
      <c r="J26" s="83"/>
      <c r="K26" s="178">
        <f>H26+J26</f>
        <v>149500</v>
      </c>
      <c r="L26" s="83"/>
      <c r="M26" s="178">
        <f>SUM(K26:L26)</f>
        <v>149500</v>
      </c>
      <c r="N26" s="205">
        <v>98480.49</v>
      </c>
      <c r="O26" s="290">
        <v>65.87</v>
      </c>
      <c r="P26" s="275"/>
      <c r="Q26" s="116"/>
      <c r="R26" s="116"/>
      <c r="S26" s="56"/>
    </row>
    <row r="27" spans="1:19" ht="13.5" customHeight="1" x14ac:dyDescent="0.25">
      <c r="A27" s="227"/>
      <c r="B27" s="247" t="s">
        <v>5</v>
      </c>
      <c r="C27" s="89">
        <f>SUM(C28:C35)</f>
        <v>98332</v>
      </c>
      <c r="D27" s="89">
        <f>SUM(D28:D35)</f>
        <v>94852</v>
      </c>
      <c r="E27" s="89">
        <f t="shared" ref="E27:F27" si="27">SUM(E28:E35)</f>
        <v>-1562</v>
      </c>
      <c r="F27" s="177">
        <f t="shared" si="27"/>
        <v>93290</v>
      </c>
      <c r="G27" s="89">
        <f t="shared" ref="G27:H27" si="28">SUM(G28:G35)</f>
        <v>0</v>
      </c>
      <c r="H27" s="177">
        <f t="shared" si="28"/>
        <v>93290</v>
      </c>
      <c r="I27" s="200">
        <f>SUM(I28:I35)</f>
        <v>38291.979999999996</v>
      </c>
      <c r="J27" s="89">
        <f t="shared" ref="J27:K27" si="29">SUM(J28:J35)</f>
        <v>0</v>
      </c>
      <c r="K27" s="177">
        <f t="shared" si="29"/>
        <v>93290</v>
      </c>
      <c r="L27" s="89">
        <f t="shared" ref="L27:M27" si="30">SUM(L28:L35)</f>
        <v>93</v>
      </c>
      <c r="M27" s="177">
        <f t="shared" si="30"/>
        <v>93383</v>
      </c>
      <c r="N27" s="200">
        <f>SUM(N28:N35)</f>
        <v>59698.6</v>
      </c>
      <c r="O27" s="290">
        <v>63.93</v>
      </c>
      <c r="P27" s="275"/>
      <c r="Q27" s="115"/>
      <c r="R27" s="115"/>
      <c r="S27" s="56"/>
    </row>
    <row r="28" spans="1:19" ht="13.5" customHeight="1" x14ac:dyDescent="0.25">
      <c r="A28" s="221">
        <v>600</v>
      </c>
      <c r="B28" s="264" t="s">
        <v>6</v>
      </c>
      <c r="C28" s="91">
        <v>0</v>
      </c>
      <c r="D28" s="91">
        <v>0</v>
      </c>
      <c r="E28" s="66"/>
      <c r="F28" s="178">
        <f t="shared" ref="F28:F35" si="31">SUM(D28:E28)</f>
        <v>0</v>
      </c>
      <c r="G28" s="66"/>
      <c r="H28" s="178">
        <f t="shared" ref="H28:H35" si="32">SUM(F28:G28)</f>
        <v>0</v>
      </c>
      <c r="I28" s="207">
        <v>0</v>
      </c>
      <c r="J28" s="66"/>
      <c r="K28" s="178">
        <f>H28+J28</f>
        <v>0</v>
      </c>
      <c r="L28" s="66"/>
      <c r="M28" s="178">
        <f t="shared" ref="M28:M35" si="33">SUM(K28:L28)</f>
        <v>0</v>
      </c>
      <c r="N28" s="205">
        <v>3277</v>
      </c>
      <c r="O28" s="290"/>
      <c r="P28" s="275"/>
      <c r="Q28" s="101"/>
      <c r="R28" s="116"/>
      <c r="S28" s="56"/>
    </row>
    <row r="29" spans="1:19" ht="13.5" customHeight="1" x14ac:dyDescent="0.25">
      <c r="A29" s="221">
        <v>600</v>
      </c>
      <c r="B29" s="264" t="s">
        <v>7</v>
      </c>
      <c r="C29" s="91">
        <v>16998</v>
      </c>
      <c r="D29" s="91">
        <v>17056</v>
      </c>
      <c r="E29" s="83"/>
      <c r="F29" s="178">
        <f t="shared" si="31"/>
        <v>17056</v>
      </c>
      <c r="G29" s="83"/>
      <c r="H29" s="178">
        <f t="shared" si="32"/>
        <v>17056</v>
      </c>
      <c r="I29" s="206">
        <v>3207.16</v>
      </c>
      <c r="J29" s="83"/>
      <c r="K29" s="178">
        <f t="shared" ref="K29:K35" si="34">H29+J29</f>
        <v>17056</v>
      </c>
      <c r="L29" s="83"/>
      <c r="M29" s="178">
        <f t="shared" si="33"/>
        <v>17056</v>
      </c>
      <c r="N29" s="206">
        <v>4219.47</v>
      </c>
      <c r="O29" s="290">
        <v>24.74</v>
      </c>
      <c r="P29" s="275"/>
      <c r="Q29" s="116"/>
      <c r="R29" s="116"/>
      <c r="S29" s="29"/>
    </row>
    <row r="30" spans="1:19" ht="13.5" customHeight="1" x14ac:dyDescent="0.25">
      <c r="A30" s="229">
        <v>600</v>
      </c>
      <c r="B30" s="264" t="s">
        <v>8</v>
      </c>
      <c r="C30" s="91">
        <v>58300</v>
      </c>
      <c r="D30" s="91">
        <v>59700</v>
      </c>
      <c r="E30" s="83"/>
      <c r="F30" s="178">
        <f t="shared" si="31"/>
        <v>59700</v>
      </c>
      <c r="G30" s="83"/>
      <c r="H30" s="178">
        <f t="shared" si="32"/>
        <v>59700</v>
      </c>
      <c r="I30" s="205">
        <v>22401.25</v>
      </c>
      <c r="J30" s="83"/>
      <c r="K30" s="178">
        <f t="shared" si="34"/>
        <v>59700</v>
      </c>
      <c r="L30" s="83"/>
      <c r="M30" s="178">
        <f t="shared" si="33"/>
        <v>59700</v>
      </c>
      <c r="N30" s="205">
        <v>37407.199999999997</v>
      </c>
      <c r="O30" s="290">
        <v>62.66</v>
      </c>
      <c r="P30" s="275"/>
      <c r="Q30" s="116"/>
      <c r="R30" s="116"/>
      <c r="S30" s="29"/>
    </row>
    <row r="31" spans="1:19" ht="13.5" customHeight="1" x14ac:dyDescent="0.25">
      <c r="A31" s="229">
        <v>600</v>
      </c>
      <c r="B31" s="264" t="s">
        <v>49</v>
      </c>
      <c r="C31" s="83">
        <v>9320</v>
      </c>
      <c r="D31" s="83">
        <v>0</v>
      </c>
      <c r="E31" s="83"/>
      <c r="F31" s="178">
        <f t="shared" si="31"/>
        <v>0</v>
      </c>
      <c r="G31" s="83"/>
      <c r="H31" s="178">
        <f t="shared" si="32"/>
        <v>0</v>
      </c>
      <c r="I31" s="205"/>
      <c r="J31" s="83"/>
      <c r="K31" s="178">
        <f t="shared" si="34"/>
        <v>0</v>
      </c>
      <c r="L31" s="83"/>
      <c r="M31" s="178">
        <f t="shared" si="33"/>
        <v>0</v>
      </c>
      <c r="N31" s="205">
        <v>0</v>
      </c>
      <c r="O31" s="290"/>
      <c r="P31" s="275"/>
      <c r="Q31" s="116"/>
      <c r="R31" s="116"/>
      <c r="S31" s="29"/>
    </row>
    <row r="32" spans="1:19" ht="13.5" customHeight="1" x14ac:dyDescent="0.25">
      <c r="A32" s="228">
        <v>600</v>
      </c>
      <c r="B32" s="248" t="s">
        <v>71</v>
      </c>
      <c r="C32" s="83">
        <v>11682</v>
      </c>
      <c r="D32" s="83">
        <v>12000</v>
      </c>
      <c r="E32" s="83">
        <v>-1562</v>
      </c>
      <c r="F32" s="178">
        <f t="shared" si="31"/>
        <v>10438</v>
      </c>
      <c r="G32" s="83"/>
      <c r="H32" s="178">
        <f t="shared" si="32"/>
        <v>10438</v>
      </c>
      <c r="I32" s="205">
        <v>10082.049999999999</v>
      </c>
      <c r="J32" s="83"/>
      <c r="K32" s="178">
        <f t="shared" si="34"/>
        <v>10438</v>
      </c>
      <c r="L32" s="83"/>
      <c r="M32" s="178">
        <f t="shared" si="33"/>
        <v>10438</v>
      </c>
      <c r="N32" s="205">
        <v>10438</v>
      </c>
      <c r="O32" s="290">
        <v>100</v>
      </c>
      <c r="P32" s="275"/>
      <c r="Q32" s="116"/>
      <c r="R32" s="116"/>
      <c r="S32" s="29"/>
    </row>
    <row r="33" spans="1:19" ht="13.5" customHeight="1" x14ac:dyDescent="0.25">
      <c r="A33" s="228">
        <v>600</v>
      </c>
      <c r="B33" s="248" t="s">
        <v>9</v>
      </c>
      <c r="C33" s="83">
        <v>0</v>
      </c>
      <c r="D33" s="83">
        <v>0</v>
      </c>
      <c r="E33" s="83"/>
      <c r="F33" s="178">
        <f t="shared" si="31"/>
        <v>0</v>
      </c>
      <c r="G33" s="83"/>
      <c r="H33" s="178">
        <f t="shared" si="32"/>
        <v>0</v>
      </c>
      <c r="I33" s="206"/>
      <c r="J33" s="83"/>
      <c r="K33" s="178">
        <f t="shared" si="34"/>
        <v>0</v>
      </c>
      <c r="L33" s="83"/>
      <c r="M33" s="178">
        <f t="shared" si="33"/>
        <v>0</v>
      </c>
      <c r="N33" s="206">
        <v>0</v>
      </c>
      <c r="O33" s="290"/>
      <c r="P33" s="275"/>
      <c r="Q33" s="116"/>
      <c r="R33" s="116"/>
      <c r="S33" s="29"/>
    </row>
    <row r="34" spans="1:19" ht="13.5" customHeight="1" x14ac:dyDescent="0.25">
      <c r="A34" s="230">
        <v>600</v>
      </c>
      <c r="B34" s="265" t="s">
        <v>10</v>
      </c>
      <c r="C34" s="84">
        <v>0</v>
      </c>
      <c r="D34" s="84">
        <v>0</v>
      </c>
      <c r="E34" s="84"/>
      <c r="F34" s="178">
        <f t="shared" si="31"/>
        <v>0</v>
      </c>
      <c r="G34" s="84"/>
      <c r="H34" s="178">
        <f t="shared" si="32"/>
        <v>0</v>
      </c>
      <c r="I34" s="206"/>
      <c r="J34" s="84"/>
      <c r="K34" s="178">
        <f t="shared" si="34"/>
        <v>0</v>
      </c>
      <c r="L34" s="84"/>
      <c r="M34" s="178">
        <f t="shared" si="33"/>
        <v>0</v>
      </c>
      <c r="N34" s="206">
        <v>0</v>
      </c>
      <c r="O34" s="290"/>
      <c r="P34" s="275"/>
      <c r="Q34" s="116"/>
      <c r="R34" s="116"/>
      <c r="S34" s="29"/>
    </row>
    <row r="35" spans="1:19" ht="13.5" customHeight="1" x14ac:dyDescent="0.25">
      <c r="A35" s="221">
        <v>600</v>
      </c>
      <c r="B35" s="264" t="s">
        <v>50</v>
      </c>
      <c r="C35" s="93">
        <v>2032</v>
      </c>
      <c r="D35" s="93">
        <v>6096</v>
      </c>
      <c r="E35" s="92"/>
      <c r="F35" s="178">
        <f t="shared" si="31"/>
        <v>6096</v>
      </c>
      <c r="G35" s="92"/>
      <c r="H35" s="178">
        <f t="shared" si="32"/>
        <v>6096</v>
      </c>
      <c r="I35" s="206">
        <v>2601.52</v>
      </c>
      <c r="J35" s="92"/>
      <c r="K35" s="178">
        <f t="shared" si="34"/>
        <v>6096</v>
      </c>
      <c r="L35" s="92">
        <v>93</v>
      </c>
      <c r="M35" s="178">
        <f t="shared" si="33"/>
        <v>6189</v>
      </c>
      <c r="N35" s="206">
        <v>4356.93</v>
      </c>
      <c r="O35" s="290">
        <v>70.400000000000006</v>
      </c>
      <c r="P35" s="275"/>
      <c r="Q35" s="297"/>
      <c r="R35" s="116"/>
      <c r="S35" s="29"/>
    </row>
    <row r="36" spans="1:19" ht="13.5" customHeight="1" x14ac:dyDescent="0.25">
      <c r="A36" s="231">
        <v>630</v>
      </c>
      <c r="B36" s="266" t="s">
        <v>72</v>
      </c>
      <c r="C36" s="94"/>
      <c r="D36" s="94"/>
      <c r="E36" s="94">
        <v>7693</v>
      </c>
      <c r="F36" s="179">
        <f>SUM(D36:E36)</f>
        <v>7693</v>
      </c>
      <c r="G36" s="94"/>
      <c r="H36" s="179">
        <f>SUM(F36:G36)</f>
        <v>7693</v>
      </c>
      <c r="I36" s="179">
        <v>0</v>
      </c>
      <c r="J36" s="94"/>
      <c r="K36" s="179">
        <f>H36+J36</f>
        <v>7693</v>
      </c>
      <c r="L36" s="94"/>
      <c r="M36" s="179">
        <f>SUM(K36:L36)</f>
        <v>7693</v>
      </c>
      <c r="N36" s="179">
        <v>4480</v>
      </c>
      <c r="O36" s="290">
        <v>58.23</v>
      </c>
      <c r="P36" s="275"/>
      <c r="Q36" s="115"/>
      <c r="R36" s="115"/>
      <c r="S36" s="29"/>
    </row>
    <row r="37" spans="1:19" ht="13.5" customHeight="1" x14ac:dyDescent="0.25">
      <c r="A37" s="231">
        <v>630</v>
      </c>
      <c r="B37" s="266" t="s">
        <v>62</v>
      </c>
      <c r="C37" s="94">
        <v>10400</v>
      </c>
      <c r="D37" s="94">
        <v>19000</v>
      </c>
      <c r="E37" s="94">
        <v>1000</v>
      </c>
      <c r="F37" s="179">
        <f>SUM(D37:E37)</f>
        <v>20000</v>
      </c>
      <c r="G37" s="94"/>
      <c r="H37" s="179">
        <f>SUM(F37:G37)</f>
        <v>20000</v>
      </c>
      <c r="I37" s="179">
        <v>18217.990000000002</v>
      </c>
      <c r="J37" s="94"/>
      <c r="K37" s="179">
        <f t="shared" ref="K37:K40" si="35">H37+J37</f>
        <v>20000</v>
      </c>
      <c r="L37" s="94"/>
      <c r="M37" s="179">
        <f t="shared" ref="M37:M40" si="36">SUM(K37:L37)</f>
        <v>20000</v>
      </c>
      <c r="N37" s="179">
        <v>20241.990000000002</v>
      </c>
      <c r="O37" s="290">
        <v>101.21</v>
      </c>
      <c r="P37" s="275"/>
      <c r="Q37" s="115"/>
      <c r="R37" s="115"/>
      <c r="S37" s="29"/>
    </row>
    <row r="38" spans="1:19" ht="13.5" customHeight="1" x14ac:dyDescent="0.25">
      <c r="A38" s="231">
        <v>630</v>
      </c>
      <c r="B38" s="266" t="s">
        <v>42</v>
      </c>
      <c r="C38" s="94">
        <v>163.44</v>
      </c>
      <c r="D38" s="94">
        <v>500</v>
      </c>
      <c r="E38" s="94"/>
      <c r="F38" s="179">
        <f t="shared" ref="F38:F40" si="37">SUM(D38:E38)</f>
        <v>500</v>
      </c>
      <c r="G38" s="94"/>
      <c r="H38" s="179">
        <f t="shared" ref="H38:H40" si="38">SUM(F38:G38)</f>
        <v>500</v>
      </c>
      <c r="I38" s="179">
        <v>0</v>
      </c>
      <c r="J38" s="94"/>
      <c r="K38" s="179">
        <f t="shared" si="35"/>
        <v>500</v>
      </c>
      <c r="L38" s="94"/>
      <c r="M38" s="179">
        <f t="shared" si="36"/>
        <v>500</v>
      </c>
      <c r="N38" s="179">
        <v>0</v>
      </c>
      <c r="O38" s="290">
        <v>0</v>
      </c>
      <c r="P38" s="275"/>
      <c r="Q38" s="115"/>
      <c r="R38" s="115"/>
      <c r="S38" s="29"/>
    </row>
    <row r="39" spans="1:19" ht="13.5" customHeight="1" x14ac:dyDescent="0.25">
      <c r="A39" s="232">
        <v>630</v>
      </c>
      <c r="B39" s="247" t="s">
        <v>26</v>
      </c>
      <c r="C39" s="89">
        <v>35512.01</v>
      </c>
      <c r="D39" s="89">
        <v>0</v>
      </c>
      <c r="E39" s="89"/>
      <c r="F39" s="177">
        <f t="shared" si="37"/>
        <v>0</v>
      </c>
      <c r="G39" s="89">
        <v>41666.080000000002</v>
      </c>
      <c r="H39" s="177">
        <f t="shared" si="38"/>
        <v>41666.080000000002</v>
      </c>
      <c r="I39" s="177">
        <v>41666.080000000002</v>
      </c>
      <c r="J39" s="89"/>
      <c r="K39" s="179">
        <f t="shared" si="35"/>
        <v>41666.080000000002</v>
      </c>
      <c r="L39" s="89"/>
      <c r="M39" s="179">
        <f t="shared" si="36"/>
        <v>41666.080000000002</v>
      </c>
      <c r="N39" s="177">
        <v>41166.080000000002</v>
      </c>
      <c r="O39" s="290">
        <v>98.8</v>
      </c>
      <c r="P39" s="275"/>
      <c r="Q39" s="115"/>
      <c r="R39" s="115"/>
      <c r="S39" s="29"/>
    </row>
    <row r="40" spans="1:19" ht="13.5" customHeight="1" x14ac:dyDescent="0.25">
      <c r="A40" s="156">
        <v>600</v>
      </c>
      <c r="B40" s="182" t="s">
        <v>70</v>
      </c>
      <c r="C40" s="158">
        <v>8101.66</v>
      </c>
      <c r="D40" s="157">
        <v>0</v>
      </c>
      <c r="E40" s="157"/>
      <c r="F40" s="177">
        <f t="shared" si="37"/>
        <v>0</v>
      </c>
      <c r="G40" s="182"/>
      <c r="H40" s="177">
        <f t="shared" si="38"/>
        <v>0</v>
      </c>
      <c r="I40" s="177">
        <v>0</v>
      </c>
      <c r="J40" s="182"/>
      <c r="K40" s="89">
        <f t="shared" si="35"/>
        <v>0</v>
      </c>
      <c r="L40" s="182"/>
      <c r="M40" s="177">
        <f t="shared" si="36"/>
        <v>0</v>
      </c>
      <c r="N40" s="177">
        <v>0</v>
      </c>
      <c r="O40" s="290"/>
      <c r="P40" s="275"/>
      <c r="Q40" s="121"/>
      <c r="R40" s="115"/>
      <c r="S40" s="29"/>
    </row>
    <row r="41" spans="1:19" ht="13.5" customHeight="1" x14ac:dyDescent="0.25">
      <c r="A41" s="233">
        <v>600</v>
      </c>
      <c r="B41" s="267" t="s">
        <v>61</v>
      </c>
      <c r="C41" s="107">
        <v>10000</v>
      </c>
      <c r="D41" s="107">
        <v>19179</v>
      </c>
      <c r="E41" s="107"/>
      <c r="F41" s="180">
        <f>SUM(D41:E41)</f>
        <v>19179</v>
      </c>
      <c r="G41" s="107"/>
      <c r="H41" s="180">
        <f>SUM(F41:G41)</f>
        <v>19179</v>
      </c>
      <c r="I41" s="180">
        <v>6808.45</v>
      </c>
      <c r="J41" s="107"/>
      <c r="K41" s="180">
        <f>H41+J41</f>
        <v>19179</v>
      </c>
      <c r="L41" s="107"/>
      <c r="M41" s="180">
        <f>SUM(K41:L41)</f>
        <v>19179</v>
      </c>
      <c r="N41" s="180">
        <v>11665.81</v>
      </c>
      <c r="O41" s="290">
        <v>60.83</v>
      </c>
      <c r="P41" s="275"/>
      <c r="Q41" s="115"/>
      <c r="R41" s="115"/>
      <c r="S41" s="29"/>
    </row>
    <row r="42" spans="1:19" ht="13.5" customHeight="1" thickBot="1" x14ac:dyDescent="0.3">
      <c r="A42" s="234">
        <v>600</v>
      </c>
      <c r="B42" s="268" t="s">
        <v>51</v>
      </c>
      <c r="C42" s="125">
        <v>66540</v>
      </c>
      <c r="D42" s="125">
        <v>40247</v>
      </c>
      <c r="E42" s="125"/>
      <c r="F42" s="181">
        <f>SUM(D42:E42)</f>
        <v>40247</v>
      </c>
      <c r="G42" s="125"/>
      <c r="H42" s="181">
        <f>SUM(F42:G42)</f>
        <v>40247</v>
      </c>
      <c r="I42" s="181">
        <v>6900.73</v>
      </c>
      <c r="J42" s="125"/>
      <c r="K42" s="181">
        <f>H42+J42</f>
        <v>40247</v>
      </c>
      <c r="L42" s="125"/>
      <c r="M42" s="181">
        <f>SUM(K42:L42)</f>
        <v>40247</v>
      </c>
      <c r="N42" s="181">
        <v>7980.01</v>
      </c>
      <c r="O42" s="292">
        <v>19.829999999999998</v>
      </c>
      <c r="P42" s="275"/>
      <c r="Q42" s="296"/>
      <c r="R42" s="115"/>
      <c r="S42" s="29"/>
    </row>
    <row r="43" spans="1:19" ht="13.5" customHeight="1" x14ac:dyDescent="0.25">
      <c r="A43" s="120"/>
      <c r="B43" s="121"/>
      <c r="C43" s="117"/>
      <c r="D43" s="117"/>
      <c r="E43" s="115"/>
      <c r="F43" s="115"/>
      <c r="G43" s="115"/>
      <c r="H43" s="115"/>
      <c r="I43" s="119"/>
      <c r="J43" s="115"/>
      <c r="K43" s="115"/>
      <c r="L43" s="115"/>
      <c r="M43" s="115"/>
      <c r="N43" s="119"/>
      <c r="O43" s="288"/>
      <c r="P43" s="275"/>
      <c r="Q43" s="115"/>
      <c r="R43" s="115"/>
      <c r="S43" s="29"/>
    </row>
    <row r="44" spans="1:19" ht="13.5" customHeight="1" x14ac:dyDescent="0.25">
      <c r="K44" s="269"/>
      <c r="L44" s="241"/>
      <c r="M44" s="11"/>
      <c r="P44" s="275"/>
      <c r="Q44" s="242"/>
      <c r="R44" s="45"/>
      <c r="S44" s="29"/>
    </row>
    <row r="45" spans="1:19" ht="13.5" customHeight="1" x14ac:dyDescent="0.25">
      <c r="K45" s="269"/>
      <c r="L45" s="241"/>
      <c r="M45" s="11"/>
      <c r="P45" s="275"/>
      <c r="Q45" s="242"/>
      <c r="R45" s="45"/>
      <c r="S45" s="29"/>
    </row>
    <row r="46" spans="1:19" s="38" customFormat="1" ht="13.5" customHeight="1" x14ac:dyDescent="0.2">
      <c r="K46" s="270"/>
      <c r="O46" s="288"/>
      <c r="P46" s="275"/>
      <c r="Q46" s="298"/>
      <c r="R46" s="298"/>
      <c r="S46" s="298"/>
    </row>
    <row r="47" spans="1:19" ht="13.5" customHeight="1" x14ac:dyDescent="0.25">
      <c r="L47" s="241"/>
      <c r="M47" s="11"/>
      <c r="O47" s="288"/>
      <c r="P47" s="275"/>
      <c r="Q47" s="242"/>
      <c r="R47" s="45"/>
      <c r="S47" s="29"/>
    </row>
    <row r="48" spans="1:19" ht="13.5" customHeight="1" thickBot="1" x14ac:dyDescent="0.3">
      <c r="O48" s="288"/>
      <c r="P48" s="275"/>
      <c r="Q48" s="29"/>
      <c r="R48" s="29"/>
      <c r="S48" s="29"/>
    </row>
    <row r="49" spans="1:19" s="11" customFormat="1" ht="13.5" customHeight="1" x14ac:dyDescent="0.25">
      <c r="A49" s="24"/>
      <c r="B49" s="244"/>
      <c r="C49" s="122" t="s">
        <v>67</v>
      </c>
      <c r="D49" s="122" t="s">
        <v>58</v>
      </c>
      <c r="E49" s="25" t="s">
        <v>79</v>
      </c>
      <c r="F49" s="164" t="s">
        <v>1</v>
      </c>
      <c r="G49" s="25" t="s">
        <v>79</v>
      </c>
      <c r="H49" s="164" t="s">
        <v>1</v>
      </c>
      <c r="I49" s="208" t="s">
        <v>67</v>
      </c>
      <c r="J49" s="25" t="s">
        <v>79</v>
      </c>
      <c r="K49" s="164" t="s">
        <v>1</v>
      </c>
      <c r="L49" s="25" t="s">
        <v>79</v>
      </c>
      <c r="M49" s="164" t="s">
        <v>1</v>
      </c>
      <c r="N49" s="208" t="s">
        <v>67</v>
      </c>
      <c r="O49" s="282" t="s">
        <v>85</v>
      </c>
      <c r="P49" s="275"/>
      <c r="Q49" s="30"/>
      <c r="R49" s="30"/>
      <c r="S49" s="45"/>
    </row>
    <row r="50" spans="1:19" ht="13.5" customHeight="1" x14ac:dyDescent="0.25">
      <c r="A50" s="26"/>
      <c r="B50" s="245" t="s">
        <v>13</v>
      </c>
      <c r="C50" s="123" t="s">
        <v>68</v>
      </c>
      <c r="D50" s="123" t="s">
        <v>46</v>
      </c>
      <c r="E50" s="15" t="s">
        <v>60</v>
      </c>
      <c r="F50" s="165" t="s">
        <v>59</v>
      </c>
      <c r="G50" s="15" t="s">
        <v>74</v>
      </c>
      <c r="H50" s="165" t="s">
        <v>75</v>
      </c>
      <c r="I50" s="209" t="s">
        <v>76</v>
      </c>
      <c r="J50" s="15" t="s">
        <v>77</v>
      </c>
      <c r="K50" s="165" t="s">
        <v>78</v>
      </c>
      <c r="L50" s="15" t="s">
        <v>80</v>
      </c>
      <c r="M50" s="165" t="s">
        <v>81</v>
      </c>
      <c r="N50" s="209" t="s">
        <v>82</v>
      </c>
      <c r="O50" s="283" t="s">
        <v>86</v>
      </c>
      <c r="P50" s="275"/>
      <c r="Q50" s="30"/>
      <c r="R50" s="30"/>
      <c r="S50" s="29"/>
    </row>
    <row r="51" spans="1:19" ht="13.5" customHeight="1" thickBot="1" x14ac:dyDescent="0.3">
      <c r="A51" s="76"/>
      <c r="B51" s="246"/>
      <c r="C51" s="124" t="s">
        <v>2</v>
      </c>
      <c r="D51" s="124" t="s">
        <v>2</v>
      </c>
      <c r="E51" s="63" t="s">
        <v>2</v>
      </c>
      <c r="F51" s="166" t="s">
        <v>2</v>
      </c>
      <c r="G51" s="63" t="s">
        <v>2</v>
      </c>
      <c r="H51" s="166" t="s">
        <v>2</v>
      </c>
      <c r="I51" s="210" t="s">
        <v>2</v>
      </c>
      <c r="J51" s="63" t="s">
        <v>2</v>
      </c>
      <c r="K51" s="166" t="s">
        <v>2</v>
      </c>
      <c r="L51" s="63" t="s">
        <v>2</v>
      </c>
      <c r="M51" s="166" t="s">
        <v>2</v>
      </c>
      <c r="N51" s="210" t="s">
        <v>2</v>
      </c>
      <c r="O51" s="284"/>
      <c r="P51" s="275"/>
      <c r="Q51" s="16"/>
      <c r="R51" s="16"/>
      <c r="S51" s="29"/>
    </row>
    <row r="52" spans="1:19" s="28" customFormat="1" ht="13.5" customHeight="1" x14ac:dyDescent="0.25">
      <c r="A52" s="281"/>
      <c r="B52" s="277" t="s">
        <v>23</v>
      </c>
      <c r="C52" s="278">
        <f>C62+C53+C56+C59+C65</f>
        <v>243655.22</v>
      </c>
      <c r="D52" s="278">
        <f>D62+D53+D56+D59+D65</f>
        <v>435958</v>
      </c>
      <c r="E52" s="278">
        <f t="shared" ref="E52:F52" si="39">E62+E53+E56+E59+E65</f>
        <v>0</v>
      </c>
      <c r="F52" s="279">
        <f t="shared" si="39"/>
        <v>435958</v>
      </c>
      <c r="G52" s="278">
        <f t="shared" ref="G52:H52" si="40">G62+G53+G56+G59+G65</f>
        <v>0</v>
      </c>
      <c r="H52" s="279">
        <f t="shared" si="40"/>
        <v>435958</v>
      </c>
      <c r="I52" s="280">
        <f>I62+I53+I56+I59+I65</f>
        <v>138740.07</v>
      </c>
      <c r="J52" s="278">
        <f t="shared" ref="J52:K52" si="41">J62+J53+J56+J59+J65</f>
        <v>0</v>
      </c>
      <c r="K52" s="279">
        <f t="shared" si="41"/>
        <v>435958</v>
      </c>
      <c r="L52" s="278">
        <f t="shared" ref="L52:M52" si="42">L62+L53+L56+L59+L65</f>
        <v>13225</v>
      </c>
      <c r="M52" s="279">
        <f t="shared" si="42"/>
        <v>449183</v>
      </c>
      <c r="N52" s="280">
        <f>N62+N53+N56+N59+N65</f>
        <v>234641.37000000002</v>
      </c>
      <c r="O52" s="289">
        <v>52.24</v>
      </c>
      <c r="P52" s="275"/>
      <c r="Q52" s="115"/>
      <c r="R52" s="115"/>
      <c r="S52" s="299"/>
    </row>
    <row r="53" spans="1:19" ht="13.5" customHeight="1" x14ac:dyDescent="0.25">
      <c r="A53" s="235"/>
      <c r="B53" s="247" t="s">
        <v>56</v>
      </c>
      <c r="C53" s="89">
        <f t="shared" ref="C53" si="43">SUM(C54:C55)</f>
        <v>100361.16</v>
      </c>
      <c r="D53" s="89">
        <f t="shared" ref="D53:F53" si="44">SUM(D54:D55)</f>
        <v>193390</v>
      </c>
      <c r="E53" s="89">
        <f t="shared" si="44"/>
        <v>0</v>
      </c>
      <c r="F53" s="177">
        <f t="shared" si="44"/>
        <v>193390</v>
      </c>
      <c r="G53" s="89">
        <f t="shared" ref="G53:I53" si="45">SUM(G54:G55)</f>
        <v>0</v>
      </c>
      <c r="H53" s="177">
        <f t="shared" si="45"/>
        <v>193390</v>
      </c>
      <c r="I53" s="200">
        <f t="shared" si="45"/>
        <v>77821.89</v>
      </c>
      <c r="J53" s="89">
        <f t="shared" ref="J53:K53" si="46">SUM(J54:J55)</f>
        <v>0</v>
      </c>
      <c r="K53" s="177">
        <f t="shared" si="46"/>
        <v>193390</v>
      </c>
      <c r="L53" s="89">
        <f t="shared" ref="L53:N53" si="47">SUM(L54:L55)</f>
        <v>8097</v>
      </c>
      <c r="M53" s="177">
        <f t="shared" si="47"/>
        <v>201487</v>
      </c>
      <c r="N53" s="200">
        <f t="shared" si="47"/>
        <v>139863.83000000002</v>
      </c>
      <c r="O53" s="290">
        <v>69.42</v>
      </c>
      <c r="P53" s="275"/>
      <c r="Q53" s="115"/>
      <c r="R53" s="115"/>
      <c r="S53" s="29"/>
    </row>
    <row r="54" spans="1:19" ht="13.5" customHeight="1" x14ac:dyDescent="0.25">
      <c r="A54" s="228" t="s">
        <v>20</v>
      </c>
      <c r="B54" s="248" t="s">
        <v>15</v>
      </c>
      <c r="C54" s="83">
        <v>82020.740000000005</v>
      </c>
      <c r="D54" s="83">
        <v>156160</v>
      </c>
      <c r="E54" s="90"/>
      <c r="F54" s="178">
        <f>SUM(D54:E54)</f>
        <v>156160</v>
      </c>
      <c r="G54" s="90"/>
      <c r="H54" s="178">
        <f>SUM(F54:G54)</f>
        <v>156160</v>
      </c>
      <c r="I54" s="207">
        <v>66885.19</v>
      </c>
      <c r="J54" s="90"/>
      <c r="K54" s="178">
        <f>H54+J54</f>
        <v>156160</v>
      </c>
      <c r="L54" s="90">
        <v>8097</v>
      </c>
      <c r="M54" s="178">
        <f>SUM(K54:L54)</f>
        <v>164257</v>
      </c>
      <c r="N54" s="207">
        <v>114482.32</v>
      </c>
      <c r="O54" s="290">
        <v>69.7</v>
      </c>
      <c r="P54" s="275"/>
      <c r="Q54" s="116"/>
      <c r="R54" s="116"/>
      <c r="S54" s="29"/>
    </row>
    <row r="55" spans="1:19" ht="13.5" customHeight="1" x14ac:dyDescent="0.25">
      <c r="A55" s="228" t="s">
        <v>21</v>
      </c>
      <c r="B55" s="248" t="s">
        <v>28</v>
      </c>
      <c r="C55" s="84">
        <v>18340.419999999998</v>
      </c>
      <c r="D55" s="84">
        <v>37230</v>
      </c>
      <c r="E55" s="84"/>
      <c r="F55" s="178">
        <f>SUM(D55:E55)</f>
        <v>37230</v>
      </c>
      <c r="G55" s="84"/>
      <c r="H55" s="178">
        <f>SUM(F55:G55)</f>
        <v>37230</v>
      </c>
      <c r="I55" s="207">
        <v>10936.7</v>
      </c>
      <c r="J55" s="84"/>
      <c r="K55" s="178">
        <f>H55+J55</f>
        <v>37230</v>
      </c>
      <c r="L55" s="84"/>
      <c r="M55" s="178">
        <f>SUM(K55:L55)</f>
        <v>37230</v>
      </c>
      <c r="N55" s="207">
        <v>25381.51</v>
      </c>
      <c r="O55" s="290">
        <v>68.17</v>
      </c>
      <c r="P55" s="275"/>
      <c r="Q55" s="116"/>
      <c r="R55" s="116"/>
      <c r="S55" s="29"/>
    </row>
    <row r="56" spans="1:19" s="11" customFormat="1" ht="13.5" customHeight="1" x14ac:dyDescent="0.25">
      <c r="A56" s="235"/>
      <c r="B56" s="247" t="s">
        <v>24</v>
      </c>
      <c r="C56" s="89">
        <f t="shared" ref="C56" si="48">SUM(C57:C58)</f>
        <v>23723.279999999999</v>
      </c>
      <c r="D56" s="89">
        <f t="shared" ref="D56:F56" si="49">SUM(D57:D58)</f>
        <v>25078</v>
      </c>
      <c r="E56" s="89">
        <f t="shared" si="49"/>
        <v>0</v>
      </c>
      <c r="F56" s="177">
        <f t="shared" si="49"/>
        <v>25078</v>
      </c>
      <c r="G56" s="89">
        <f t="shared" ref="G56:I56" si="50">SUM(G57:G58)</f>
        <v>0</v>
      </c>
      <c r="H56" s="177">
        <f t="shared" si="50"/>
        <v>25078</v>
      </c>
      <c r="I56" s="200">
        <f t="shared" si="50"/>
        <v>9817.9</v>
      </c>
      <c r="J56" s="89">
        <f t="shared" ref="J56:K56" si="51">SUM(J57:J58)</f>
        <v>0</v>
      </c>
      <c r="K56" s="177">
        <f t="shared" si="51"/>
        <v>25078</v>
      </c>
      <c r="L56" s="89">
        <f t="shared" ref="L56:N56" si="52">SUM(L57:L58)</f>
        <v>540</v>
      </c>
      <c r="M56" s="177">
        <f t="shared" si="52"/>
        <v>25618</v>
      </c>
      <c r="N56" s="200">
        <f t="shared" si="52"/>
        <v>15499.13</v>
      </c>
      <c r="O56" s="291">
        <v>60.5</v>
      </c>
      <c r="P56" s="275"/>
      <c r="Q56" s="115"/>
      <c r="R56" s="115"/>
      <c r="S56" s="45"/>
    </row>
    <row r="57" spans="1:19" ht="13.5" customHeight="1" x14ac:dyDescent="0.25">
      <c r="A57" s="228" t="s">
        <v>20</v>
      </c>
      <c r="B57" s="248" t="s">
        <v>15</v>
      </c>
      <c r="C57" s="83">
        <v>22800</v>
      </c>
      <c r="D57" s="83">
        <v>23378</v>
      </c>
      <c r="E57" s="83"/>
      <c r="F57" s="178">
        <f>SUM(D57:E57)</f>
        <v>23378</v>
      </c>
      <c r="G57" s="83"/>
      <c r="H57" s="178">
        <f>SUM(F57:G57)</f>
        <v>23378</v>
      </c>
      <c r="I57" s="206">
        <v>9587.68</v>
      </c>
      <c r="J57" s="83"/>
      <c r="K57" s="178">
        <f>H57+J57</f>
        <v>23378</v>
      </c>
      <c r="L57" s="83">
        <v>540</v>
      </c>
      <c r="M57" s="178">
        <f>SUM(K57:L57)</f>
        <v>23918</v>
      </c>
      <c r="N57" s="206">
        <v>15208.17</v>
      </c>
      <c r="O57" s="290">
        <v>63.58</v>
      </c>
      <c r="P57" s="275"/>
      <c r="Q57" s="116"/>
      <c r="R57" s="116"/>
      <c r="S57" s="29"/>
    </row>
    <row r="58" spans="1:19" ht="13.5" customHeight="1" x14ac:dyDescent="0.25">
      <c r="A58" s="228" t="s">
        <v>21</v>
      </c>
      <c r="B58" s="248" t="s">
        <v>28</v>
      </c>
      <c r="C58" s="83">
        <v>923.28</v>
      </c>
      <c r="D58" s="83">
        <v>1700</v>
      </c>
      <c r="E58" s="83"/>
      <c r="F58" s="178">
        <f>SUM(D58:E58)</f>
        <v>1700</v>
      </c>
      <c r="G58" s="83"/>
      <c r="H58" s="178">
        <f>SUM(F58:G58)</f>
        <v>1700</v>
      </c>
      <c r="I58" s="206">
        <v>230.22</v>
      </c>
      <c r="J58" s="83"/>
      <c r="K58" s="178">
        <f>H58+J58</f>
        <v>1700</v>
      </c>
      <c r="L58" s="83"/>
      <c r="M58" s="178">
        <f>SUM(K58:L58)</f>
        <v>1700</v>
      </c>
      <c r="N58" s="206">
        <v>290.95999999999998</v>
      </c>
      <c r="O58" s="290">
        <v>17.12</v>
      </c>
      <c r="P58" s="275"/>
      <c r="Q58" s="116"/>
      <c r="R58" s="116"/>
      <c r="S58" s="29"/>
    </row>
    <row r="59" spans="1:19" s="11" customFormat="1" ht="13.5" customHeight="1" x14ac:dyDescent="0.25">
      <c r="A59" s="235"/>
      <c r="B59" s="247" t="s">
        <v>57</v>
      </c>
      <c r="C59" s="89">
        <f t="shared" ref="C59" si="53">SUM(C60:C61)</f>
        <v>119570.78</v>
      </c>
      <c r="D59" s="89">
        <f t="shared" ref="D59:F59" si="54">SUM(D60:D61)</f>
        <v>139710</v>
      </c>
      <c r="E59" s="89">
        <f t="shared" si="54"/>
        <v>0</v>
      </c>
      <c r="F59" s="177">
        <f t="shared" si="54"/>
        <v>139710</v>
      </c>
      <c r="G59" s="89">
        <f t="shared" ref="G59:I59" si="55">SUM(G60:G61)</f>
        <v>0</v>
      </c>
      <c r="H59" s="177">
        <f t="shared" si="55"/>
        <v>139710</v>
      </c>
      <c r="I59" s="200">
        <f t="shared" si="55"/>
        <v>51100.28</v>
      </c>
      <c r="J59" s="89">
        <f t="shared" ref="J59:K59" si="56">SUM(J60:J61)</f>
        <v>0</v>
      </c>
      <c r="K59" s="177">
        <f t="shared" si="56"/>
        <v>139710</v>
      </c>
      <c r="L59" s="89">
        <f t="shared" ref="L59:N59" si="57">SUM(L60:L61)</f>
        <v>4588</v>
      </c>
      <c r="M59" s="177">
        <f t="shared" si="57"/>
        <v>144298</v>
      </c>
      <c r="N59" s="200">
        <f t="shared" si="57"/>
        <v>79278.41</v>
      </c>
      <c r="O59" s="291">
        <v>54.94</v>
      </c>
      <c r="P59" s="275"/>
      <c r="Q59" s="115"/>
      <c r="R59" s="115"/>
      <c r="S59" s="45"/>
    </row>
    <row r="60" spans="1:19" ht="13.5" customHeight="1" x14ac:dyDescent="0.25">
      <c r="A60" s="228" t="s">
        <v>20</v>
      </c>
      <c r="B60" s="248" t="s">
        <v>15</v>
      </c>
      <c r="C60" s="90">
        <v>97610</v>
      </c>
      <c r="D60" s="90">
        <v>103740</v>
      </c>
      <c r="E60" s="83"/>
      <c r="F60" s="178">
        <f>SUM(D60:E60)</f>
        <v>103740</v>
      </c>
      <c r="G60" s="83"/>
      <c r="H60" s="178">
        <f>SUM(F60:G60)</f>
        <v>103740</v>
      </c>
      <c r="I60" s="207">
        <v>40505.629999999997</v>
      </c>
      <c r="J60" s="83"/>
      <c r="K60" s="178">
        <f>H60+J60</f>
        <v>103740</v>
      </c>
      <c r="L60" s="83">
        <v>4588</v>
      </c>
      <c r="M60" s="178">
        <f>SUM(K60:L60)</f>
        <v>108328</v>
      </c>
      <c r="N60" s="207">
        <v>64533.05</v>
      </c>
      <c r="O60" s="290">
        <v>59.57</v>
      </c>
      <c r="P60" s="275"/>
      <c r="Q60" s="116"/>
      <c r="R60" s="116"/>
      <c r="S60" s="29"/>
    </row>
    <row r="61" spans="1:19" ht="13.5" customHeight="1" x14ac:dyDescent="0.25">
      <c r="A61" s="228" t="s">
        <v>21</v>
      </c>
      <c r="B61" s="248" t="s">
        <v>28</v>
      </c>
      <c r="C61" s="83">
        <v>21960.78</v>
      </c>
      <c r="D61" s="83">
        <v>35970</v>
      </c>
      <c r="E61" s="83"/>
      <c r="F61" s="178">
        <f>SUM(D61:E61)</f>
        <v>35970</v>
      </c>
      <c r="G61" s="83"/>
      <c r="H61" s="178">
        <f>SUM(F61:G61)</f>
        <v>35970</v>
      </c>
      <c r="I61" s="207">
        <v>10594.65</v>
      </c>
      <c r="J61" s="83"/>
      <c r="K61" s="178">
        <f>H61+J61</f>
        <v>35970</v>
      </c>
      <c r="L61" s="83"/>
      <c r="M61" s="178">
        <f>SUM(K61:L61)</f>
        <v>35970</v>
      </c>
      <c r="N61" s="207">
        <v>14745.36</v>
      </c>
      <c r="O61" s="290">
        <v>40.99</v>
      </c>
      <c r="P61" s="275"/>
      <c r="Q61" s="116"/>
      <c r="R61" s="116"/>
      <c r="S61" s="29"/>
    </row>
    <row r="62" spans="1:19" ht="13.5" customHeight="1" x14ac:dyDescent="0.25">
      <c r="A62" s="235"/>
      <c r="B62" s="247" t="s">
        <v>54</v>
      </c>
      <c r="C62" s="89">
        <f t="shared" ref="C62" si="58">SUM(C63:C64)</f>
        <v>0</v>
      </c>
      <c r="D62" s="89">
        <f t="shared" ref="D62:F62" si="59">SUM(D63:D64)</f>
        <v>62720</v>
      </c>
      <c r="E62" s="89">
        <f t="shared" si="59"/>
        <v>0</v>
      </c>
      <c r="F62" s="177">
        <f t="shared" si="59"/>
        <v>62720</v>
      </c>
      <c r="G62" s="89">
        <f t="shared" ref="G62:I62" si="60">SUM(G63:G64)</f>
        <v>0</v>
      </c>
      <c r="H62" s="177">
        <f t="shared" si="60"/>
        <v>62720</v>
      </c>
      <c r="I62" s="200">
        <f t="shared" si="60"/>
        <v>0</v>
      </c>
      <c r="J62" s="89">
        <f t="shared" ref="J62:K62" si="61">SUM(J63:J64)</f>
        <v>0</v>
      </c>
      <c r="K62" s="177">
        <f t="shared" si="61"/>
        <v>62720</v>
      </c>
      <c r="L62" s="89">
        <f t="shared" ref="L62:N62" si="62">SUM(L63:L64)</f>
        <v>0</v>
      </c>
      <c r="M62" s="177">
        <f t="shared" si="62"/>
        <v>62720</v>
      </c>
      <c r="N62" s="200">
        <f t="shared" si="62"/>
        <v>0</v>
      </c>
      <c r="O62" s="290"/>
      <c r="P62" s="275"/>
      <c r="Q62" s="115"/>
      <c r="R62" s="115"/>
      <c r="S62" s="29"/>
    </row>
    <row r="63" spans="1:19" ht="13.5" customHeight="1" x14ac:dyDescent="0.25">
      <c r="A63" s="228" t="s">
        <v>20</v>
      </c>
      <c r="B63" s="248" t="s">
        <v>15</v>
      </c>
      <c r="C63" s="83">
        <v>0</v>
      </c>
      <c r="D63" s="83">
        <v>54000</v>
      </c>
      <c r="E63" s="90"/>
      <c r="F63" s="178">
        <f>SUM(D63:E63)</f>
        <v>54000</v>
      </c>
      <c r="G63" s="90"/>
      <c r="H63" s="178">
        <f>SUM(F63:G63)</f>
        <v>54000</v>
      </c>
      <c r="I63" s="206"/>
      <c r="J63" s="90"/>
      <c r="K63" s="178">
        <f>H63+J63</f>
        <v>54000</v>
      </c>
      <c r="L63" s="90"/>
      <c r="M63" s="178">
        <f>SUM(K63:L63)</f>
        <v>54000</v>
      </c>
      <c r="N63" s="206"/>
      <c r="O63" s="290"/>
      <c r="P63" s="275"/>
      <c r="Q63" s="116"/>
      <c r="R63" s="116"/>
      <c r="S63" s="29"/>
    </row>
    <row r="64" spans="1:19" ht="13.5" customHeight="1" x14ac:dyDescent="0.25">
      <c r="A64" s="228" t="s">
        <v>21</v>
      </c>
      <c r="B64" s="248" t="s">
        <v>28</v>
      </c>
      <c r="C64" s="84">
        <v>0</v>
      </c>
      <c r="D64" s="84">
        <v>8720</v>
      </c>
      <c r="E64" s="84"/>
      <c r="F64" s="178">
        <f>SUM(D64:E64)</f>
        <v>8720</v>
      </c>
      <c r="G64" s="84"/>
      <c r="H64" s="178">
        <f>SUM(F64:G64)</f>
        <v>8720</v>
      </c>
      <c r="I64" s="207"/>
      <c r="J64" s="84"/>
      <c r="K64" s="178">
        <f>H64+J64</f>
        <v>8720</v>
      </c>
      <c r="L64" s="84"/>
      <c r="M64" s="178">
        <f>SUM(K64:L64)</f>
        <v>8720</v>
      </c>
      <c r="N64" s="207"/>
      <c r="O64" s="290"/>
      <c r="P64" s="275"/>
      <c r="Q64" s="116"/>
      <c r="R64" s="116"/>
      <c r="S64" s="29"/>
    </row>
    <row r="65" spans="1:19" ht="13.5" customHeight="1" x14ac:dyDescent="0.25">
      <c r="A65" s="235"/>
      <c r="B65" s="247" t="s">
        <v>55</v>
      </c>
      <c r="C65" s="89">
        <f t="shared" ref="C65" si="63">SUM(C66:C67)</f>
        <v>0</v>
      </c>
      <c r="D65" s="89">
        <f t="shared" ref="D65:F65" si="64">SUM(D66:D67)</f>
        <v>15060</v>
      </c>
      <c r="E65" s="89">
        <f t="shared" si="64"/>
        <v>0</v>
      </c>
      <c r="F65" s="177">
        <f t="shared" si="64"/>
        <v>15060</v>
      </c>
      <c r="G65" s="89">
        <f t="shared" ref="G65:I65" si="65">SUM(G66:G67)</f>
        <v>0</v>
      </c>
      <c r="H65" s="177">
        <f t="shared" si="65"/>
        <v>15060</v>
      </c>
      <c r="I65" s="200">
        <f t="shared" si="65"/>
        <v>0</v>
      </c>
      <c r="J65" s="89">
        <f t="shared" ref="J65:K65" si="66">SUM(J66:J67)</f>
        <v>0</v>
      </c>
      <c r="K65" s="177">
        <f t="shared" si="66"/>
        <v>15060</v>
      </c>
      <c r="L65" s="89">
        <f t="shared" ref="L65:N65" si="67">SUM(L66:L67)</f>
        <v>0</v>
      </c>
      <c r="M65" s="177">
        <f t="shared" si="67"/>
        <v>15060</v>
      </c>
      <c r="N65" s="200">
        <f t="shared" si="67"/>
        <v>0</v>
      </c>
      <c r="O65" s="290"/>
      <c r="P65" s="275"/>
      <c r="Q65" s="115"/>
      <c r="R65" s="115"/>
      <c r="S65" s="29"/>
    </row>
    <row r="66" spans="1:19" ht="13.5" customHeight="1" x14ac:dyDescent="0.25">
      <c r="A66" s="228" t="s">
        <v>20</v>
      </c>
      <c r="B66" s="248" t="s">
        <v>15</v>
      </c>
      <c r="C66" s="90">
        <v>0</v>
      </c>
      <c r="D66" s="90">
        <v>9000</v>
      </c>
      <c r="E66" s="83"/>
      <c r="F66" s="178">
        <f>SUM(D66:E66)</f>
        <v>9000</v>
      </c>
      <c r="G66" s="83"/>
      <c r="H66" s="178">
        <f>SUM(F66:G66)</f>
        <v>9000</v>
      </c>
      <c r="I66" s="206"/>
      <c r="J66" s="83"/>
      <c r="K66" s="178">
        <f>H66+J66</f>
        <v>9000</v>
      </c>
      <c r="L66" s="83"/>
      <c r="M66" s="178">
        <f>SUM(K66:L66)</f>
        <v>9000</v>
      </c>
      <c r="N66" s="206"/>
      <c r="O66" s="290"/>
      <c r="P66" s="275"/>
      <c r="Q66" s="116"/>
      <c r="R66" s="116"/>
      <c r="S66" s="29"/>
    </row>
    <row r="67" spans="1:19" ht="13.5" customHeight="1" x14ac:dyDescent="0.25">
      <c r="A67" s="228" t="s">
        <v>21</v>
      </c>
      <c r="B67" s="248" t="s">
        <v>28</v>
      </c>
      <c r="C67" s="83">
        <v>0</v>
      </c>
      <c r="D67" s="83">
        <v>6060</v>
      </c>
      <c r="E67" s="83"/>
      <c r="F67" s="178">
        <f>SUM(D67:E67)</f>
        <v>6060</v>
      </c>
      <c r="G67" s="83"/>
      <c r="H67" s="178">
        <f>SUM(F67:G67)</f>
        <v>6060</v>
      </c>
      <c r="I67" s="207"/>
      <c r="J67" s="83"/>
      <c r="K67" s="178">
        <f>H67+J67</f>
        <v>6060</v>
      </c>
      <c r="L67" s="83"/>
      <c r="M67" s="178">
        <f>SUM(K67:L67)</f>
        <v>6060</v>
      </c>
      <c r="N67" s="207"/>
      <c r="O67" s="290"/>
      <c r="P67" s="275"/>
      <c r="Q67" s="116"/>
      <c r="R67" s="116"/>
      <c r="S67" s="29"/>
    </row>
    <row r="68" spans="1:19" ht="13.5" customHeight="1" x14ac:dyDescent="0.25">
      <c r="A68" s="236"/>
      <c r="B68" s="249" t="s">
        <v>16</v>
      </c>
      <c r="C68" s="95">
        <f t="shared" ref="C68" si="68">SUM(C69:C70)</f>
        <v>0</v>
      </c>
      <c r="D68" s="95">
        <f t="shared" ref="D68:F68" si="69">SUM(D69:D70)</f>
        <v>0</v>
      </c>
      <c r="E68" s="95">
        <f t="shared" si="69"/>
        <v>0</v>
      </c>
      <c r="F68" s="183">
        <f t="shared" si="69"/>
        <v>0</v>
      </c>
      <c r="G68" s="95">
        <f t="shared" ref="G68:I68" si="70">SUM(G69:G70)</f>
        <v>0</v>
      </c>
      <c r="H68" s="183">
        <f t="shared" si="70"/>
        <v>0</v>
      </c>
      <c r="I68" s="201">
        <f t="shared" si="70"/>
        <v>0</v>
      </c>
      <c r="J68" s="95">
        <f t="shared" ref="J68:K68" si="71">SUM(J69:J70)</f>
        <v>0</v>
      </c>
      <c r="K68" s="183">
        <f t="shared" si="71"/>
        <v>0</v>
      </c>
      <c r="L68" s="95">
        <f t="shared" ref="L68:N68" si="72">SUM(L69:L70)</f>
        <v>0</v>
      </c>
      <c r="M68" s="183">
        <f t="shared" si="72"/>
        <v>0</v>
      </c>
      <c r="N68" s="201">
        <f t="shared" si="72"/>
        <v>0</v>
      </c>
      <c r="O68" s="290"/>
      <c r="P68" s="275"/>
      <c r="Q68" s="115"/>
      <c r="R68" s="115"/>
      <c r="S68" s="29"/>
    </row>
    <row r="69" spans="1:19" ht="13.5" customHeight="1" x14ac:dyDescent="0.25">
      <c r="A69" s="237">
        <v>700</v>
      </c>
      <c r="B69" s="250" t="s">
        <v>48</v>
      </c>
      <c r="C69" s="96">
        <v>0</v>
      </c>
      <c r="D69" s="96">
        <v>0</v>
      </c>
      <c r="E69" s="96"/>
      <c r="F69" s="178">
        <f>SUM(D69:E69)</f>
        <v>0</v>
      </c>
      <c r="G69" s="96"/>
      <c r="H69" s="178">
        <f>SUM(F69:G69)</f>
        <v>0</v>
      </c>
      <c r="I69" s="206"/>
      <c r="J69" s="96"/>
      <c r="K69" s="178">
        <f>H69+J69</f>
        <v>0</v>
      </c>
      <c r="L69" s="96"/>
      <c r="M69" s="178">
        <f>SUM(K69:L69)</f>
        <v>0</v>
      </c>
      <c r="N69" s="206"/>
      <c r="O69" s="290"/>
      <c r="P69" s="275"/>
      <c r="Q69" s="101"/>
      <c r="R69" s="116"/>
      <c r="S69" s="29"/>
    </row>
    <row r="70" spans="1:19" ht="13.5" customHeight="1" x14ac:dyDescent="0.25">
      <c r="A70" s="221">
        <v>700</v>
      </c>
      <c r="B70" s="252" t="s">
        <v>12</v>
      </c>
      <c r="C70" s="66">
        <v>0</v>
      </c>
      <c r="D70" s="66">
        <v>0</v>
      </c>
      <c r="E70" s="66"/>
      <c r="F70" s="178">
        <f>SUM(D70:E70)</f>
        <v>0</v>
      </c>
      <c r="G70" s="66"/>
      <c r="H70" s="178">
        <f>SUM(F70:G70)</f>
        <v>0</v>
      </c>
      <c r="I70" s="207"/>
      <c r="J70" s="66"/>
      <c r="K70" s="178">
        <f>H70+J70</f>
        <v>0</v>
      </c>
      <c r="L70" s="66"/>
      <c r="M70" s="178">
        <f>SUM(K70:L70)</f>
        <v>0</v>
      </c>
      <c r="N70" s="207"/>
      <c r="O70" s="290"/>
      <c r="P70" s="275"/>
      <c r="Q70" s="101"/>
      <c r="R70" s="116"/>
      <c r="S70" s="29"/>
    </row>
    <row r="71" spans="1:19" ht="13.5" customHeight="1" x14ac:dyDescent="0.25">
      <c r="A71" s="238"/>
      <c r="B71" s="251" t="s">
        <v>40</v>
      </c>
      <c r="C71" s="212">
        <f t="shared" ref="C71" si="73">SUM(C72:C73)</f>
        <v>97824.8</v>
      </c>
      <c r="D71" s="212">
        <f t="shared" ref="D71:F71" si="74">SUM(D72:D73)</f>
        <v>105000</v>
      </c>
      <c r="E71" s="212">
        <f t="shared" si="74"/>
        <v>0</v>
      </c>
      <c r="F71" s="213">
        <f t="shared" si="74"/>
        <v>105000</v>
      </c>
      <c r="G71" s="212">
        <f t="shared" ref="G71:I71" si="75">SUM(G72:G73)</f>
        <v>44111.9</v>
      </c>
      <c r="H71" s="213">
        <f t="shared" si="75"/>
        <v>149111.9</v>
      </c>
      <c r="I71" s="213">
        <f t="shared" si="75"/>
        <v>93131.58</v>
      </c>
      <c r="J71" s="212">
        <f t="shared" ref="J71:K71" si="76">SUM(J72:J73)</f>
        <v>0</v>
      </c>
      <c r="K71" s="213">
        <f t="shared" si="76"/>
        <v>149111.9</v>
      </c>
      <c r="L71" s="212">
        <f t="shared" ref="L71:N71" si="77">SUM(L72:L73)</f>
        <v>0</v>
      </c>
      <c r="M71" s="213">
        <f t="shared" si="77"/>
        <v>149111.9</v>
      </c>
      <c r="N71" s="213">
        <f t="shared" si="77"/>
        <v>105129.34</v>
      </c>
      <c r="O71" s="290">
        <v>70.5</v>
      </c>
      <c r="P71" s="275"/>
      <c r="Q71" s="119"/>
      <c r="R71" s="119"/>
      <c r="S71" s="29"/>
    </row>
    <row r="72" spans="1:19" ht="13.5" customHeight="1" x14ac:dyDescent="0.25">
      <c r="A72" s="221">
        <v>630</v>
      </c>
      <c r="B72" s="248" t="s">
        <v>41</v>
      </c>
      <c r="C72" s="97">
        <v>63387.76</v>
      </c>
      <c r="D72" s="97">
        <v>105000</v>
      </c>
      <c r="E72" s="66"/>
      <c r="F72" s="178">
        <f>SUM(D72:E72)</f>
        <v>105000</v>
      </c>
      <c r="G72" s="66"/>
      <c r="H72" s="178">
        <f>SUM(F72:G72)</f>
        <v>105000</v>
      </c>
      <c r="I72" s="206">
        <v>49019.68</v>
      </c>
      <c r="J72" s="66"/>
      <c r="K72" s="178">
        <f>H72+J72</f>
        <v>105000</v>
      </c>
      <c r="L72" s="66"/>
      <c r="M72" s="178">
        <f>SUM(K72:L72)</f>
        <v>105000</v>
      </c>
      <c r="N72" s="206">
        <v>61017.440000000002</v>
      </c>
      <c r="O72" s="290">
        <v>58.11</v>
      </c>
      <c r="P72" s="275"/>
      <c r="Q72" s="101"/>
      <c r="R72" s="116"/>
      <c r="S72" s="29"/>
    </row>
    <row r="73" spans="1:19" ht="13.5" customHeight="1" x14ac:dyDescent="0.25">
      <c r="A73" s="221">
        <v>453</v>
      </c>
      <c r="B73" s="252" t="s">
        <v>39</v>
      </c>
      <c r="C73" s="66">
        <v>34437.040000000001</v>
      </c>
      <c r="D73" s="66">
        <v>0</v>
      </c>
      <c r="E73" s="66"/>
      <c r="F73" s="178">
        <f>SUM(D73:E73)</f>
        <v>0</v>
      </c>
      <c r="G73" s="66">
        <v>44111.9</v>
      </c>
      <c r="H73" s="178">
        <f>SUM(F73:G73)</f>
        <v>44111.9</v>
      </c>
      <c r="I73" s="207">
        <v>44111.9</v>
      </c>
      <c r="J73" s="66"/>
      <c r="K73" s="178">
        <f>H73+J73</f>
        <v>44111.9</v>
      </c>
      <c r="L73" s="66"/>
      <c r="M73" s="178">
        <f>SUM(K73:L73)</f>
        <v>44111.9</v>
      </c>
      <c r="N73" s="207">
        <v>44111.9</v>
      </c>
      <c r="O73" s="290">
        <v>100</v>
      </c>
      <c r="P73" s="275"/>
      <c r="Q73" s="101"/>
      <c r="R73" s="116"/>
      <c r="S73" s="29"/>
    </row>
    <row r="74" spans="1:19" ht="13.5" customHeight="1" x14ac:dyDescent="0.25">
      <c r="A74" s="239"/>
      <c r="B74" s="253" t="s">
        <v>17</v>
      </c>
      <c r="C74" s="98">
        <f t="shared" ref="C74:N74" si="78">SUM(C75:C75)</f>
        <v>7934.8</v>
      </c>
      <c r="D74" s="98">
        <f t="shared" si="78"/>
        <v>8500</v>
      </c>
      <c r="E74" s="98">
        <f t="shared" si="78"/>
        <v>0</v>
      </c>
      <c r="F74" s="184">
        <f t="shared" si="78"/>
        <v>8500</v>
      </c>
      <c r="G74" s="98">
        <f t="shared" si="78"/>
        <v>0</v>
      </c>
      <c r="H74" s="184">
        <f t="shared" si="78"/>
        <v>8500</v>
      </c>
      <c r="I74" s="202">
        <f t="shared" si="78"/>
        <v>3486</v>
      </c>
      <c r="J74" s="98">
        <f t="shared" si="78"/>
        <v>0</v>
      </c>
      <c r="K74" s="184">
        <f t="shared" si="78"/>
        <v>8500</v>
      </c>
      <c r="L74" s="98">
        <f t="shared" si="78"/>
        <v>0</v>
      </c>
      <c r="M74" s="184">
        <f t="shared" si="78"/>
        <v>8500</v>
      </c>
      <c r="N74" s="202">
        <f t="shared" si="78"/>
        <v>3486</v>
      </c>
      <c r="O74" s="290">
        <v>41.01</v>
      </c>
      <c r="P74" s="275"/>
      <c r="Q74" s="115"/>
      <c r="R74" s="115"/>
      <c r="S74" s="29"/>
    </row>
    <row r="75" spans="1:19" ht="13.5" customHeight="1" thickBot="1" x14ac:dyDescent="0.3">
      <c r="A75" s="240">
        <v>633</v>
      </c>
      <c r="B75" s="254" t="s">
        <v>18</v>
      </c>
      <c r="C75" s="100">
        <v>7934.8</v>
      </c>
      <c r="D75" s="100">
        <v>8500</v>
      </c>
      <c r="E75" s="99"/>
      <c r="F75" s="185">
        <f>SUM(D75:E75)</f>
        <v>8500</v>
      </c>
      <c r="G75" s="99"/>
      <c r="H75" s="185">
        <f>SUM(F75:G75)</f>
        <v>8500</v>
      </c>
      <c r="I75" s="214">
        <v>3486</v>
      </c>
      <c r="J75" s="99"/>
      <c r="K75" s="185">
        <f>H75+J75</f>
        <v>8500</v>
      </c>
      <c r="L75" s="99"/>
      <c r="M75" s="185">
        <f>SUM(K75:L75)</f>
        <v>8500</v>
      </c>
      <c r="N75" s="276">
        <v>3486</v>
      </c>
      <c r="O75" s="292">
        <v>41.01</v>
      </c>
      <c r="P75" s="275"/>
      <c r="Q75" s="116"/>
      <c r="R75" s="116"/>
      <c r="S75" s="29"/>
    </row>
    <row r="76" spans="1:19" ht="13.5" customHeight="1" x14ac:dyDescent="0.25">
      <c r="F76" s="115"/>
      <c r="G76" s="115"/>
      <c r="H76" s="115"/>
      <c r="I76" s="191"/>
      <c r="J76" s="215"/>
      <c r="L76" s="31"/>
      <c r="O76" s="288"/>
      <c r="P76" s="275"/>
      <c r="Q76" s="29"/>
      <c r="R76" s="29"/>
      <c r="S76" s="29"/>
    </row>
    <row r="77" spans="1:19" ht="13.5" customHeight="1" x14ac:dyDescent="0.25">
      <c r="A77" s="81" t="s">
        <v>84</v>
      </c>
      <c r="F77" s="101"/>
      <c r="G77" s="116"/>
      <c r="H77" s="116"/>
      <c r="I77" s="118"/>
      <c r="J77" s="216"/>
      <c r="L77" s="31"/>
      <c r="O77" s="288"/>
      <c r="P77" s="275"/>
      <c r="Q77" s="29"/>
      <c r="R77" s="29"/>
      <c r="S77" s="29"/>
    </row>
    <row r="78" spans="1:19" ht="13.5" customHeight="1" x14ac:dyDescent="0.25">
      <c r="A78" s="81" t="s">
        <v>52</v>
      </c>
      <c r="C78" s="81"/>
      <c r="D78" s="81"/>
      <c r="E78" s="81"/>
      <c r="F78" s="101"/>
      <c r="G78" s="115"/>
      <c r="H78" s="115"/>
      <c r="I78" s="191"/>
      <c r="J78" s="215"/>
      <c r="L78" s="31"/>
      <c r="O78" s="288"/>
      <c r="P78" s="275"/>
      <c r="Q78" s="29"/>
      <c r="R78" s="29"/>
      <c r="S78" s="29"/>
    </row>
    <row r="79" spans="1:19" ht="13.5" customHeight="1" x14ac:dyDescent="0.25">
      <c r="A79" s="81" t="s">
        <v>53</v>
      </c>
      <c r="F79" s="114"/>
      <c r="G79" s="114"/>
      <c r="H79" s="114"/>
      <c r="I79" s="118"/>
      <c r="J79" s="216"/>
      <c r="L79" s="31"/>
      <c r="O79" s="288"/>
      <c r="P79" s="275"/>
      <c r="Q79" s="29"/>
      <c r="R79" s="29"/>
      <c r="S79" s="29"/>
    </row>
    <row r="80" spans="1:19" ht="13.5" customHeight="1" x14ac:dyDescent="0.25">
      <c r="F80" s="114"/>
      <c r="G80" s="114"/>
      <c r="H80" s="114"/>
      <c r="I80" s="118"/>
      <c r="J80" s="216"/>
      <c r="L80" s="31"/>
      <c r="P80" s="275"/>
      <c r="Q80" s="29"/>
      <c r="R80" s="29"/>
      <c r="S80" s="29"/>
    </row>
    <row r="81" spans="3:19" x14ac:dyDescent="0.25">
      <c r="F81" s="29"/>
      <c r="G81" s="29"/>
      <c r="H81" s="29"/>
      <c r="I81" s="192"/>
      <c r="J81" s="242"/>
      <c r="L81" s="31"/>
      <c r="N81" s="77"/>
      <c r="P81" s="275"/>
      <c r="Q81" s="29"/>
      <c r="R81" s="29"/>
      <c r="S81" s="29"/>
    </row>
    <row r="82" spans="3:19" ht="14.25" customHeight="1" x14ac:dyDescent="0.25">
      <c r="F82" s="29"/>
      <c r="G82" s="29"/>
      <c r="H82" s="29"/>
      <c r="I82" s="192"/>
      <c r="J82" s="242"/>
      <c r="L82" s="31"/>
      <c r="P82" s="275"/>
      <c r="Q82" s="29"/>
      <c r="R82" s="29"/>
      <c r="S82" s="29"/>
    </row>
    <row r="83" spans="3:19" ht="14.25" customHeight="1" x14ac:dyDescent="0.25">
      <c r="F83" s="29"/>
      <c r="G83" s="29"/>
      <c r="H83" s="29"/>
      <c r="I83" s="192"/>
      <c r="J83" s="242"/>
      <c r="L83" s="31"/>
      <c r="P83" s="275"/>
      <c r="Q83" s="29"/>
      <c r="R83" s="29"/>
      <c r="S83" s="29"/>
    </row>
    <row r="84" spans="3:19" ht="14.25" customHeight="1" x14ac:dyDescent="0.25">
      <c r="F84" s="29"/>
      <c r="G84" s="29"/>
      <c r="H84" s="29"/>
      <c r="I84" s="192"/>
      <c r="J84" s="242"/>
      <c r="L84" s="31"/>
      <c r="P84" s="275"/>
      <c r="Q84" s="29"/>
      <c r="R84" s="29"/>
      <c r="S84" s="29"/>
    </row>
    <row r="85" spans="3:19" ht="14.25" customHeight="1" x14ac:dyDescent="0.25">
      <c r="F85" s="29"/>
      <c r="G85" s="29"/>
      <c r="H85" s="29"/>
      <c r="I85" s="192"/>
      <c r="J85" s="242"/>
      <c r="L85" s="31"/>
      <c r="P85" s="275"/>
      <c r="Q85" s="29"/>
      <c r="R85" s="29"/>
      <c r="S85" s="29"/>
    </row>
    <row r="86" spans="3:19" ht="14.25" customHeight="1" x14ac:dyDescent="0.25">
      <c r="F86" s="29"/>
      <c r="G86" s="29"/>
      <c r="H86" s="29"/>
      <c r="I86" s="29"/>
      <c r="J86" s="242"/>
      <c r="L86" s="31"/>
      <c r="P86" s="275"/>
      <c r="Q86" s="29"/>
      <c r="R86" s="29"/>
      <c r="S86" s="29"/>
    </row>
    <row r="87" spans="3:19" x14ac:dyDescent="0.25">
      <c r="F87" s="29"/>
      <c r="G87" s="29"/>
      <c r="H87" s="29"/>
      <c r="I87" s="29"/>
      <c r="J87" s="242"/>
      <c r="L87" s="31"/>
      <c r="P87" s="275"/>
      <c r="Q87" s="29"/>
      <c r="R87" s="29"/>
      <c r="S87" s="29"/>
    </row>
    <row r="88" spans="3:19" x14ac:dyDescent="0.25">
      <c r="F88" s="29"/>
      <c r="G88" s="29"/>
      <c r="H88" s="29"/>
      <c r="I88" s="29"/>
      <c r="J88" s="242"/>
      <c r="L88" s="31"/>
      <c r="P88" s="275"/>
      <c r="Q88" s="29"/>
      <c r="R88" s="29"/>
      <c r="S88" s="29"/>
    </row>
    <row r="89" spans="3:19" x14ac:dyDescent="0.25">
      <c r="F89" s="29"/>
      <c r="G89" s="29"/>
      <c r="H89" s="29"/>
      <c r="I89" s="29"/>
      <c r="J89" s="242"/>
      <c r="L89" s="31"/>
      <c r="Q89" s="29"/>
      <c r="R89" s="29"/>
      <c r="S89" s="29"/>
    </row>
    <row r="90" spans="3:19" x14ac:dyDescent="0.25">
      <c r="C90" s="60"/>
      <c r="F90" s="29"/>
      <c r="G90" s="29"/>
      <c r="H90" s="29"/>
      <c r="I90" s="29"/>
      <c r="J90" s="242"/>
      <c r="L90" s="31"/>
      <c r="Q90" s="29"/>
      <c r="R90" s="29"/>
      <c r="S90" s="29"/>
    </row>
    <row r="91" spans="3:19" x14ac:dyDescent="0.25">
      <c r="C91" s="60"/>
      <c r="F91" s="29"/>
      <c r="G91" s="29"/>
      <c r="H91" s="29"/>
      <c r="I91" s="29"/>
      <c r="J91" s="242"/>
      <c r="L91" s="31"/>
      <c r="Q91" s="29"/>
      <c r="R91" s="29"/>
      <c r="S91" s="29"/>
    </row>
    <row r="92" spans="3:19" x14ac:dyDescent="0.25">
      <c r="C92" s="60"/>
      <c r="F92" s="29"/>
      <c r="G92" s="29"/>
      <c r="H92" s="29"/>
      <c r="I92" s="29"/>
      <c r="J92" s="242"/>
      <c r="L92" s="31"/>
      <c r="Q92" s="29"/>
      <c r="R92" s="29"/>
      <c r="S92" s="29"/>
    </row>
    <row r="93" spans="3:19" x14ac:dyDescent="0.25">
      <c r="C93" s="60"/>
      <c r="F93" s="29"/>
      <c r="G93" s="29"/>
      <c r="H93" s="29"/>
      <c r="I93" s="29"/>
      <c r="J93" s="242"/>
      <c r="L93" s="31"/>
      <c r="Q93" s="29"/>
      <c r="R93" s="29"/>
      <c r="S93" s="29"/>
    </row>
    <row r="94" spans="3:19" x14ac:dyDescent="0.25">
      <c r="C94" s="60"/>
      <c r="F94" s="29"/>
      <c r="G94" s="29"/>
      <c r="H94" s="29"/>
      <c r="I94" s="29"/>
      <c r="J94" s="242"/>
      <c r="L94" s="31"/>
      <c r="Q94" s="29"/>
      <c r="R94" s="29"/>
      <c r="S94" s="29"/>
    </row>
    <row r="95" spans="3:19" x14ac:dyDescent="0.25">
      <c r="C95" s="60"/>
      <c r="F95" s="29"/>
      <c r="G95" s="29"/>
      <c r="H95" s="29"/>
      <c r="I95" s="29"/>
      <c r="J95" s="242"/>
      <c r="L95" s="31"/>
      <c r="Q95" s="29"/>
      <c r="R95" s="29"/>
      <c r="S95" s="29"/>
    </row>
    <row r="96" spans="3:19" x14ac:dyDescent="0.25">
      <c r="C96" s="60"/>
      <c r="F96" s="29"/>
      <c r="G96" s="29"/>
      <c r="H96" s="29"/>
      <c r="I96" s="29"/>
      <c r="J96" s="242"/>
      <c r="L96" s="31"/>
      <c r="Q96" s="29"/>
      <c r="R96" s="29"/>
      <c r="S96" s="29"/>
    </row>
    <row r="97" spans="1:19" x14ac:dyDescent="0.25">
      <c r="C97" s="60"/>
      <c r="F97" s="29"/>
      <c r="G97" s="29"/>
      <c r="H97" s="29"/>
      <c r="I97" s="29"/>
      <c r="J97" s="242"/>
      <c r="L97" s="31"/>
      <c r="Q97" s="29"/>
      <c r="R97" s="29"/>
      <c r="S97" s="29"/>
    </row>
    <row r="98" spans="1:19" x14ac:dyDescent="0.25">
      <c r="C98" s="60"/>
      <c r="F98" s="29"/>
      <c r="G98" s="29"/>
      <c r="H98" s="29"/>
      <c r="I98" s="29"/>
      <c r="J98" s="242"/>
      <c r="L98" s="31"/>
      <c r="Q98" s="29"/>
      <c r="R98" s="29"/>
      <c r="S98" s="29"/>
    </row>
    <row r="99" spans="1:19" x14ac:dyDescent="0.25">
      <c r="C99" s="60"/>
      <c r="F99" s="29"/>
      <c r="G99" s="29"/>
      <c r="H99" s="29"/>
      <c r="I99" s="29"/>
      <c r="J99" s="242"/>
      <c r="L99" s="31"/>
      <c r="Q99" s="29"/>
      <c r="R99" s="29"/>
      <c r="S99" s="29"/>
    </row>
    <row r="100" spans="1:19" x14ac:dyDescent="0.25">
      <c r="A100" s="35"/>
      <c r="B100" s="58"/>
      <c r="C100" s="57"/>
      <c r="D100" s="29"/>
      <c r="E100" s="29"/>
      <c r="F100" s="29"/>
      <c r="G100" s="29"/>
      <c r="H100" s="29"/>
      <c r="I100" s="29"/>
      <c r="J100" s="242"/>
      <c r="L100" s="31"/>
    </row>
    <row r="101" spans="1:19" x14ac:dyDescent="0.25">
      <c r="A101" s="16"/>
      <c r="B101" s="34"/>
      <c r="C101" s="57"/>
      <c r="D101" s="29"/>
      <c r="E101" s="29"/>
      <c r="F101" s="29"/>
      <c r="G101" s="29"/>
      <c r="H101" s="29"/>
      <c r="I101" s="29"/>
      <c r="J101" s="242"/>
      <c r="L101" s="31"/>
    </row>
    <row r="102" spans="1:19" x14ac:dyDescent="0.25">
      <c r="A102" s="16"/>
      <c r="B102" s="29"/>
      <c r="C102" s="57"/>
      <c r="D102" s="57"/>
      <c r="E102" s="57"/>
      <c r="F102" s="57"/>
      <c r="G102" s="33"/>
      <c r="H102" s="16"/>
      <c r="I102" s="16"/>
      <c r="J102" s="242"/>
      <c r="L102" s="31"/>
    </row>
    <row r="103" spans="1:19" x14ac:dyDescent="0.25">
      <c r="A103" s="16"/>
      <c r="B103" s="32"/>
      <c r="C103" s="57"/>
      <c r="D103" s="16"/>
      <c r="E103" s="30"/>
      <c r="F103" s="30"/>
      <c r="G103" s="59"/>
      <c r="H103" s="16"/>
      <c r="I103" s="16"/>
      <c r="J103" s="242"/>
      <c r="L103" s="31"/>
    </row>
    <row r="104" spans="1:19" x14ac:dyDescent="0.25">
      <c r="A104" s="16"/>
      <c r="B104" s="34"/>
      <c r="C104" s="57"/>
      <c r="D104" s="57"/>
      <c r="E104" s="57"/>
      <c r="F104" s="57"/>
      <c r="G104" s="33"/>
      <c r="H104" s="16"/>
      <c r="I104" s="16"/>
      <c r="J104" s="242"/>
      <c r="L104" s="31"/>
    </row>
    <row r="105" spans="1:19" x14ac:dyDescent="0.25">
      <c r="A105" s="33"/>
      <c r="B105" s="19"/>
      <c r="C105" s="18"/>
      <c r="D105" s="18"/>
      <c r="E105" s="18"/>
      <c r="F105" s="18"/>
      <c r="G105" s="18"/>
      <c r="H105" s="18"/>
      <c r="I105" s="18"/>
      <c r="J105" s="242"/>
      <c r="L105" s="31"/>
    </row>
    <row r="106" spans="1:19" x14ac:dyDescent="0.25">
      <c r="A106" s="30"/>
      <c r="B106" s="22"/>
      <c r="C106" s="23"/>
      <c r="D106" s="34"/>
      <c r="E106" s="34"/>
      <c r="F106" s="34"/>
      <c r="G106" s="34"/>
      <c r="H106" s="34"/>
      <c r="I106" s="29"/>
      <c r="J106" s="242"/>
      <c r="L106" s="31"/>
    </row>
    <row r="107" spans="1:19" x14ac:dyDescent="0.25">
      <c r="A107" s="30"/>
      <c r="B107" s="22"/>
      <c r="C107" s="23"/>
      <c r="D107" s="34"/>
      <c r="E107" s="34"/>
      <c r="F107" s="34"/>
      <c r="G107" s="34"/>
      <c r="H107" s="34"/>
      <c r="I107" s="29"/>
      <c r="J107" s="242"/>
      <c r="L107" s="31"/>
    </row>
    <row r="108" spans="1:19" x14ac:dyDescent="0.25">
      <c r="A108" s="35"/>
      <c r="B108" s="29"/>
      <c r="C108" s="29"/>
      <c r="D108" s="29"/>
      <c r="E108" s="29"/>
      <c r="F108" s="29"/>
      <c r="G108" s="29"/>
      <c r="H108" s="29"/>
      <c r="I108" s="29"/>
      <c r="J108" s="242"/>
      <c r="L108" s="31"/>
    </row>
    <row r="109" spans="1:19" x14ac:dyDescent="0.25">
      <c r="A109" s="16"/>
      <c r="B109" s="29"/>
      <c r="C109" s="16"/>
      <c r="D109" s="16"/>
      <c r="E109" s="30"/>
      <c r="F109" s="30"/>
      <c r="G109" s="33"/>
      <c r="H109" s="16"/>
      <c r="I109" s="16"/>
      <c r="J109" s="242"/>
      <c r="L109" s="31"/>
    </row>
    <row r="110" spans="1:19" x14ac:dyDescent="0.25">
      <c r="A110" s="35"/>
      <c r="B110" s="32"/>
      <c r="C110" s="16"/>
      <c r="D110" s="16"/>
      <c r="E110" s="30"/>
      <c r="F110" s="30"/>
      <c r="G110" s="33"/>
      <c r="H110" s="16"/>
      <c r="I110" s="16"/>
      <c r="J110" s="242"/>
      <c r="L110" s="31"/>
    </row>
    <row r="111" spans="1:19" x14ac:dyDescent="0.25">
      <c r="A111" s="16"/>
      <c r="B111" s="34"/>
      <c r="C111" s="16"/>
      <c r="D111" s="16"/>
      <c r="E111" s="16"/>
      <c r="F111" s="16"/>
      <c r="G111" s="33"/>
      <c r="H111" s="16"/>
      <c r="I111" s="16"/>
      <c r="J111" s="242"/>
      <c r="L111" s="31"/>
    </row>
    <row r="112" spans="1:19" x14ac:dyDescent="0.25">
      <c r="A112" s="35"/>
      <c r="B112" s="29"/>
      <c r="C112" s="29"/>
      <c r="D112" s="29"/>
      <c r="E112" s="29"/>
      <c r="F112" s="29"/>
      <c r="G112" s="29"/>
      <c r="H112" s="29"/>
      <c r="I112" s="29"/>
      <c r="J112" s="242"/>
      <c r="L112" s="31"/>
    </row>
    <row r="113" spans="1:12" x14ac:dyDescent="0.25">
      <c r="A113" s="35"/>
      <c r="B113" s="29"/>
      <c r="C113" s="29"/>
      <c r="D113" s="29"/>
      <c r="E113" s="29"/>
      <c r="F113" s="29"/>
      <c r="G113" s="29"/>
      <c r="H113" s="29"/>
      <c r="I113" s="29"/>
      <c r="J113" s="242"/>
      <c r="L113" s="31"/>
    </row>
    <row r="114" spans="1:12" x14ac:dyDescent="0.25">
      <c r="A114" s="35"/>
      <c r="B114" s="29"/>
      <c r="C114" s="29"/>
      <c r="D114" s="29"/>
      <c r="E114" s="29"/>
      <c r="F114" s="29"/>
      <c r="G114" s="29"/>
      <c r="H114" s="29"/>
      <c r="I114" s="29"/>
      <c r="J114" s="242"/>
      <c r="L114" s="31"/>
    </row>
    <row r="115" spans="1:12" x14ac:dyDescent="0.25">
      <c r="A115" s="16"/>
      <c r="B115" s="32"/>
      <c r="C115" s="16"/>
      <c r="D115" s="16"/>
      <c r="E115" s="30"/>
      <c r="F115" s="30"/>
      <c r="G115" s="33"/>
      <c r="H115" s="16"/>
      <c r="I115" s="16"/>
      <c r="J115" s="242"/>
      <c r="L115" s="31"/>
    </row>
    <row r="116" spans="1:12" x14ac:dyDescent="0.25">
      <c r="A116" s="16"/>
      <c r="B116" s="34"/>
      <c r="C116" s="16"/>
      <c r="D116" s="16"/>
      <c r="E116" s="16"/>
      <c r="F116" s="16"/>
      <c r="G116" s="33"/>
      <c r="H116" s="16"/>
      <c r="I116" s="16"/>
      <c r="J116" s="242"/>
      <c r="L116" s="31"/>
    </row>
    <row r="117" spans="1:12" x14ac:dyDescent="0.25">
      <c r="A117" s="35"/>
      <c r="B117" s="36"/>
      <c r="C117" s="29"/>
      <c r="D117" s="29"/>
      <c r="E117" s="29"/>
      <c r="F117" s="29"/>
      <c r="G117" s="29"/>
      <c r="H117" s="29"/>
      <c r="I117" s="29"/>
      <c r="J117" s="242"/>
      <c r="L117" s="31"/>
    </row>
    <row r="118" spans="1:12" x14ac:dyDescent="0.25">
      <c r="A118" s="30"/>
      <c r="B118" s="22"/>
      <c r="C118" s="23"/>
      <c r="D118" s="18"/>
      <c r="E118" s="18"/>
      <c r="F118" s="31"/>
      <c r="G118" s="18"/>
      <c r="H118" s="18"/>
      <c r="I118" s="18"/>
      <c r="J118" s="242"/>
      <c r="L118" s="31"/>
    </row>
    <row r="119" spans="1:12" x14ac:dyDescent="0.25">
      <c r="A119" s="16"/>
      <c r="B119" s="29"/>
      <c r="C119" s="16"/>
      <c r="D119" s="16"/>
      <c r="E119" s="30"/>
      <c r="F119" s="30"/>
      <c r="G119" s="33"/>
      <c r="H119" s="16"/>
      <c r="I119" s="16"/>
      <c r="J119" s="242"/>
      <c r="L119" s="31"/>
    </row>
    <row r="120" spans="1:12" x14ac:dyDescent="0.25">
      <c r="A120" s="16"/>
      <c r="B120" s="32"/>
      <c r="C120" s="16"/>
      <c r="D120" s="16"/>
      <c r="E120" s="30"/>
      <c r="F120" s="30"/>
      <c r="G120" s="33"/>
      <c r="H120" s="16"/>
      <c r="I120" s="16"/>
      <c r="J120" s="242"/>
      <c r="L120" s="31"/>
    </row>
    <row r="121" spans="1:12" x14ac:dyDescent="0.25">
      <c r="A121" s="16"/>
      <c r="B121" s="34"/>
      <c r="C121" s="16"/>
      <c r="D121" s="16"/>
      <c r="E121" s="16"/>
      <c r="F121" s="16"/>
      <c r="G121" s="33"/>
      <c r="H121" s="16"/>
      <c r="I121" s="16"/>
      <c r="J121" s="242"/>
      <c r="L121" s="31"/>
    </row>
    <row r="122" spans="1:12" x14ac:dyDescent="0.25">
      <c r="A122" s="33"/>
      <c r="B122" s="19"/>
      <c r="C122" s="18"/>
      <c r="D122" s="18"/>
      <c r="E122" s="18"/>
      <c r="F122" s="18"/>
      <c r="G122" s="18"/>
      <c r="H122" s="18"/>
      <c r="I122" s="18"/>
      <c r="J122" s="242"/>
      <c r="L122" s="31"/>
    </row>
    <row r="123" spans="1:12" x14ac:dyDescent="0.25">
      <c r="A123" s="30"/>
      <c r="B123" s="22"/>
      <c r="C123" s="23"/>
      <c r="D123" s="23"/>
      <c r="E123" s="23"/>
      <c r="F123" s="23"/>
      <c r="G123" s="23"/>
      <c r="H123" s="23"/>
      <c r="I123" s="23"/>
      <c r="J123" s="242"/>
      <c r="L123" s="31"/>
    </row>
    <row r="124" spans="1:12" x14ac:dyDescent="0.25">
      <c r="A124" s="30"/>
      <c r="B124" s="22"/>
      <c r="C124" s="23"/>
      <c r="D124" s="23"/>
      <c r="E124" s="23"/>
      <c r="F124" s="23"/>
      <c r="G124" s="23"/>
      <c r="H124" s="23"/>
      <c r="I124" s="23"/>
      <c r="J124" s="242"/>
      <c r="L124" s="31"/>
    </row>
    <row r="125" spans="1:12" x14ac:dyDescent="0.25">
      <c r="A125" s="16"/>
      <c r="B125" s="29"/>
      <c r="C125" s="16"/>
      <c r="D125" s="16"/>
      <c r="E125" s="30"/>
      <c r="F125" s="30"/>
      <c r="G125" s="33"/>
      <c r="H125" s="16"/>
      <c r="I125" s="16"/>
      <c r="J125" s="242"/>
      <c r="L125" s="31"/>
    </row>
    <row r="126" spans="1:12" x14ac:dyDescent="0.25">
      <c r="A126" s="35"/>
      <c r="B126" s="32"/>
      <c r="C126" s="16"/>
      <c r="D126" s="16"/>
      <c r="E126" s="30"/>
      <c r="F126" s="30"/>
      <c r="G126" s="33"/>
      <c r="H126" s="16"/>
      <c r="I126" s="16"/>
      <c r="J126" s="242"/>
      <c r="L126" s="31"/>
    </row>
    <row r="127" spans="1:12" x14ac:dyDescent="0.25">
      <c r="A127" s="16"/>
      <c r="B127" s="34"/>
      <c r="C127" s="16"/>
      <c r="D127" s="16"/>
      <c r="E127" s="16"/>
      <c r="F127" s="16"/>
      <c r="G127" s="33"/>
      <c r="H127" s="16"/>
      <c r="I127" s="16"/>
      <c r="J127" s="242"/>
      <c r="L127" s="31"/>
    </row>
    <row r="128" spans="1:12" x14ac:dyDescent="0.25">
      <c r="A128" s="33"/>
      <c r="B128" s="19"/>
      <c r="C128" s="18"/>
      <c r="D128" s="18"/>
      <c r="E128" s="18"/>
      <c r="F128" s="18"/>
      <c r="G128" s="18"/>
      <c r="H128" s="18"/>
      <c r="I128" s="18"/>
      <c r="J128" s="242"/>
      <c r="L128" s="31"/>
    </row>
    <row r="129" spans="1:12" x14ac:dyDescent="0.25">
      <c r="A129" s="30"/>
      <c r="B129" s="22"/>
      <c r="C129" s="37"/>
      <c r="D129" s="37"/>
      <c r="E129" s="37"/>
      <c r="F129" s="37"/>
      <c r="G129" s="37"/>
      <c r="H129" s="37"/>
      <c r="I129" s="37"/>
      <c r="J129" s="242"/>
      <c r="L129" s="31"/>
    </row>
    <row r="130" spans="1:12" x14ac:dyDescent="0.25">
      <c r="A130" s="30"/>
      <c r="B130" s="22"/>
      <c r="C130" s="37"/>
      <c r="D130" s="37"/>
      <c r="E130" s="37"/>
      <c r="F130" s="37"/>
      <c r="G130" s="37"/>
      <c r="H130" s="37"/>
      <c r="I130" s="37"/>
      <c r="J130" s="242"/>
      <c r="L130" s="31"/>
    </row>
    <row r="131" spans="1:12" x14ac:dyDescent="0.25">
      <c r="A131" s="30"/>
      <c r="B131" s="22"/>
      <c r="C131" s="37"/>
      <c r="D131" s="37"/>
      <c r="E131" s="37"/>
      <c r="F131" s="37"/>
      <c r="G131" s="37"/>
      <c r="H131" s="37"/>
      <c r="I131" s="37"/>
      <c r="J131" s="242"/>
      <c r="L131" s="31"/>
    </row>
    <row r="132" spans="1:12" x14ac:dyDescent="0.25">
      <c r="A132" s="16"/>
      <c r="B132" s="34"/>
      <c r="C132" s="34"/>
      <c r="D132" s="34"/>
      <c r="E132" s="34"/>
      <c r="F132" s="34"/>
      <c r="G132" s="34"/>
      <c r="H132" s="34"/>
      <c r="I132" s="29"/>
      <c r="J132" s="242"/>
      <c r="L132" s="31"/>
    </row>
    <row r="133" spans="1:12" x14ac:dyDescent="0.25">
      <c r="A133" s="16"/>
      <c r="B133" s="34"/>
      <c r="C133" s="34"/>
      <c r="D133" s="34"/>
      <c r="E133" s="34"/>
      <c r="F133" s="34"/>
      <c r="G133" s="34"/>
      <c r="H133" s="34"/>
      <c r="I133" s="29"/>
      <c r="J133" s="242"/>
      <c r="L133" s="31"/>
    </row>
    <row r="134" spans="1:12" x14ac:dyDescent="0.25">
      <c r="A134" s="21"/>
      <c r="B134" s="17"/>
      <c r="C134" s="17"/>
      <c r="D134" s="17"/>
      <c r="E134" s="17"/>
      <c r="F134" s="34"/>
      <c r="G134" s="34"/>
      <c r="H134" s="34"/>
      <c r="I134" s="29"/>
      <c r="J134" s="242"/>
      <c r="L134" s="31"/>
    </row>
    <row r="135" spans="1:12" x14ac:dyDescent="0.25">
      <c r="A135" s="21"/>
      <c r="B135" s="17"/>
      <c r="C135" s="17"/>
      <c r="D135" s="17"/>
      <c r="E135" s="17"/>
      <c r="F135" s="34"/>
      <c r="G135" s="34"/>
      <c r="H135" s="34"/>
      <c r="I135" s="29"/>
      <c r="J135" s="242"/>
      <c r="L135" s="31"/>
    </row>
    <row r="136" spans="1:12" x14ac:dyDescent="0.25">
      <c r="A136" s="21"/>
      <c r="B136" s="17"/>
      <c r="C136" s="17"/>
      <c r="D136" s="17"/>
      <c r="E136" s="17"/>
      <c r="F136" s="34"/>
      <c r="G136" s="34"/>
      <c r="H136" s="34"/>
      <c r="I136" s="29"/>
      <c r="J136" s="242"/>
      <c r="L136" s="31"/>
    </row>
    <row r="137" spans="1:12" x14ac:dyDescent="0.25">
      <c r="A137" s="21"/>
      <c r="B137" s="17"/>
      <c r="C137" s="17"/>
      <c r="D137" s="17"/>
      <c r="E137" s="17"/>
      <c r="F137" s="34"/>
      <c r="G137" s="34"/>
      <c r="H137" s="34"/>
      <c r="I137" s="29"/>
      <c r="J137" s="242"/>
    </row>
    <row r="138" spans="1:12" x14ac:dyDescent="0.25">
      <c r="A138" s="21"/>
      <c r="B138" s="17"/>
      <c r="C138" s="17"/>
      <c r="D138" s="17"/>
      <c r="E138" s="17"/>
      <c r="F138" s="34"/>
      <c r="G138" s="34"/>
      <c r="H138" s="34"/>
      <c r="I138" s="29"/>
      <c r="J138" s="242"/>
    </row>
    <row r="139" spans="1:12" x14ac:dyDescent="0.25">
      <c r="A139" s="21"/>
      <c r="B139" s="17"/>
      <c r="C139" s="17"/>
      <c r="D139" s="17"/>
      <c r="E139" s="17"/>
      <c r="F139" s="34"/>
      <c r="G139" s="34"/>
      <c r="H139" s="34"/>
      <c r="I139" s="29"/>
      <c r="J139" s="242"/>
    </row>
    <row r="140" spans="1:12" x14ac:dyDescent="0.25">
      <c r="A140" s="21"/>
      <c r="B140" s="17"/>
      <c r="C140" s="17"/>
      <c r="D140" s="17"/>
      <c r="E140" s="17"/>
      <c r="F140" s="34"/>
      <c r="G140" s="34"/>
      <c r="H140" s="34"/>
      <c r="I140" s="29"/>
      <c r="J140" s="242"/>
    </row>
    <row r="141" spans="1:12" x14ac:dyDescent="0.25">
      <c r="A141" s="21"/>
      <c r="B141" s="17"/>
      <c r="C141" s="17"/>
      <c r="D141" s="17"/>
      <c r="E141" s="17"/>
      <c r="F141" s="34"/>
      <c r="G141" s="34"/>
      <c r="H141" s="34"/>
      <c r="I141" s="29"/>
      <c r="J141" s="242"/>
    </row>
    <row r="142" spans="1:12" x14ac:dyDescent="0.25">
      <c r="A142" s="21"/>
      <c r="B142" s="17"/>
      <c r="C142" s="17"/>
      <c r="D142" s="17"/>
      <c r="E142" s="17"/>
      <c r="F142" s="34"/>
      <c r="G142" s="34"/>
      <c r="H142" s="34"/>
      <c r="I142" s="29"/>
      <c r="J142" s="242"/>
    </row>
    <row r="143" spans="1:12" x14ac:dyDescent="0.25">
      <c r="A143" s="21"/>
      <c r="B143" s="17"/>
      <c r="C143" s="17"/>
      <c r="D143" s="17"/>
      <c r="E143" s="17"/>
      <c r="F143" s="34"/>
      <c r="G143" s="34"/>
      <c r="H143" s="34"/>
      <c r="I143" s="29"/>
      <c r="J143" s="242"/>
    </row>
    <row r="144" spans="1:12" x14ac:dyDescent="0.25">
      <c r="A144" s="21"/>
      <c r="B144" s="17"/>
      <c r="C144" s="17"/>
      <c r="D144" s="17"/>
      <c r="E144" s="17"/>
      <c r="F144" s="34"/>
      <c r="G144" s="34"/>
      <c r="H144" s="34"/>
      <c r="I144" s="29"/>
      <c r="J144" s="242"/>
    </row>
    <row r="145" spans="1:10" x14ac:dyDescent="0.25">
      <c r="A145" s="21"/>
      <c r="B145" s="17"/>
      <c r="C145" s="17"/>
      <c r="D145" s="17"/>
      <c r="E145" s="17"/>
      <c r="F145" s="34"/>
      <c r="G145" s="34"/>
      <c r="H145" s="34"/>
      <c r="I145" s="29"/>
      <c r="J145" s="242"/>
    </row>
    <row r="146" spans="1:10" x14ac:dyDescent="0.25">
      <c r="A146" s="21"/>
      <c r="B146" s="17"/>
      <c r="C146" s="17"/>
      <c r="D146" s="17"/>
      <c r="E146" s="17"/>
      <c r="F146" s="34"/>
      <c r="G146" s="34"/>
      <c r="H146" s="34"/>
      <c r="I146" s="29"/>
      <c r="J146" s="242"/>
    </row>
    <row r="147" spans="1:10" x14ac:dyDescent="0.25">
      <c r="A147" s="21"/>
      <c r="B147" s="17"/>
      <c r="C147" s="17"/>
      <c r="D147" s="17"/>
      <c r="E147" s="17"/>
      <c r="F147" s="34"/>
      <c r="G147" s="34"/>
      <c r="H147" s="34"/>
      <c r="I147" s="29"/>
      <c r="J147" s="242"/>
    </row>
    <row r="148" spans="1:10" x14ac:dyDescent="0.25">
      <c r="A148" s="21"/>
      <c r="B148" s="17"/>
      <c r="C148" s="17"/>
      <c r="D148" s="17"/>
      <c r="E148" s="17"/>
      <c r="F148" s="34"/>
      <c r="G148" s="34"/>
      <c r="H148" s="34"/>
      <c r="I148" s="29"/>
      <c r="J148" s="242"/>
    </row>
    <row r="149" spans="1:10" x14ac:dyDescent="0.25">
      <c r="A149" s="21"/>
      <c r="B149" s="17"/>
      <c r="C149" s="17"/>
      <c r="D149" s="17"/>
      <c r="E149" s="17"/>
      <c r="F149" s="34"/>
      <c r="G149" s="34"/>
      <c r="H149" s="34"/>
      <c r="I149" s="29"/>
      <c r="J149" s="242"/>
    </row>
    <row r="150" spans="1:10" x14ac:dyDescent="0.25">
      <c r="A150" s="21"/>
      <c r="B150" s="17"/>
      <c r="C150" s="17"/>
      <c r="D150" s="17"/>
      <c r="E150" s="17"/>
      <c r="F150" s="34"/>
      <c r="G150" s="34"/>
      <c r="H150" s="34"/>
      <c r="I150" s="29"/>
      <c r="J150" s="242"/>
    </row>
    <row r="151" spans="1:10" x14ac:dyDescent="0.25">
      <c r="A151" s="21"/>
      <c r="B151" s="17"/>
      <c r="C151" s="17"/>
      <c r="D151" s="17"/>
      <c r="E151" s="17"/>
      <c r="F151" s="34"/>
      <c r="G151" s="34"/>
      <c r="H151" s="34"/>
      <c r="I151" s="29"/>
      <c r="J151" s="242"/>
    </row>
    <row r="152" spans="1:10" x14ac:dyDescent="0.25">
      <c r="A152" s="21"/>
      <c r="B152" s="17"/>
      <c r="C152" s="17"/>
      <c r="D152" s="17"/>
      <c r="E152" s="17"/>
      <c r="F152" s="34"/>
      <c r="G152" s="34"/>
      <c r="H152" s="34"/>
      <c r="I152" s="29"/>
      <c r="J152" s="242"/>
    </row>
    <row r="153" spans="1:10" x14ac:dyDescent="0.25">
      <c r="A153" s="21"/>
      <c r="B153" s="17"/>
      <c r="C153" s="17"/>
      <c r="D153" s="17"/>
      <c r="E153" s="17"/>
      <c r="F153" s="34"/>
      <c r="G153" s="34"/>
      <c r="H153" s="34"/>
      <c r="I153" s="29"/>
      <c r="J153" s="242"/>
    </row>
    <row r="154" spans="1:10" x14ac:dyDescent="0.25">
      <c r="A154" s="21"/>
      <c r="B154" s="17"/>
      <c r="C154" s="17"/>
      <c r="D154" s="17"/>
      <c r="E154" s="17"/>
      <c r="F154" s="34"/>
      <c r="G154" s="34"/>
      <c r="H154" s="34"/>
      <c r="I154" s="29"/>
      <c r="J154" s="242"/>
    </row>
    <row r="155" spans="1:10" x14ac:dyDescent="0.25">
      <c r="A155" s="21"/>
      <c r="B155" s="17"/>
      <c r="C155" s="17"/>
      <c r="D155" s="17"/>
      <c r="E155" s="17"/>
      <c r="F155" s="34"/>
      <c r="G155" s="34"/>
      <c r="H155" s="34"/>
      <c r="I155" s="29"/>
      <c r="J155" s="242"/>
    </row>
    <row r="156" spans="1:10" x14ac:dyDescent="0.25">
      <c r="A156" s="21"/>
      <c r="B156" s="17"/>
      <c r="C156" s="17"/>
      <c r="D156" s="17"/>
      <c r="E156" s="17"/>
      <c r="F156" s="34"/>
      <c r="G156" s="34"/>
      <c r="H156" s="34"/>
      <c r="I156" s="29"/>
      <c r="J156" s="242"/>
    </row>
    <row r="157" spans="1:10" x14ac:dyDescent="0.25">
      <c r="A157" s="21"/>
      <c r="B157" s="17"/>
      <c r="C157" s="17"/>
      <c r="D157" s="17"/>
      <c r="E157" s="17"/>
      <c r="F157" s="34"/>
      <c r="G157" s="34"/>
      <c r="H157" s="34"/>
      <c r="I157" s="29"/>
      <c r="J157" s="242"/>
    </row>
    <row r="158" spans="1:10" x14ac:dyDescent="0.25">
      <c r="A158" s="21"/>
      <c r="B158" s="17"/>
      <c r="C158" s="17"/>
      <c r="D158" s="17"/>
      <c r="E158" s="17"/>
      <c r="F158" s="34"/>
      <c r="G158" s="34"/>
      <c r="H158" s="34"/>
      <c r="I158" s="29"/>
      <c r="J158" s="242"/>
    </row>
    <row r="159" spans="1:10" x14ac:dyDescent="0.25">
      <c r="A159" s="21"/>
      <c r="B159" s="17"/>
      <c r="C159" s="17"/>
      <c r="D159" s="17"/>
      <c r="E159" s="17"/>
      <c r="F159" s="34"/>
      <c r="G159" s="34"/>
      <c r="H159" s="34"/>
      <c r="I159" s="29"/>
      <c r="J159" s="242"/>
    </row>
    <row r="160" spans="1:10" x14ac:dyDescent="0.25">
      <c r="A160" s="21"/>
      <c r="B160" s="17"/>
      <c r="C160" s="17"/>
      <c r="D160" s="17"/>
      <c r="E160" s="17"/>
      <c r="F160" s="34"/>
      <c r="G160" s="34"/>
      <c r="H160" s="34"/>
      <c r="I160" s="29"/>
      <c r="J160" s="242"/>
    </row>
    <row r="161" spans="1:10" x14ac:dyDescent="0.25">
      <c r="A161" s="21"/>
      <c r="B161" s="17"/>
      <c r="C161" s="17"/>
      <c r="D161" s="17"/>
      <c r="E161" s="17"/>
      <c r="F161" s="34"/>
      <c r="G161" s="34"/>
      <c r="H161" s="34"/>
      <c r="I161" s="29"/>
      <c r="J161" s="242"/>
    </row>
    <row r="162" spans="1:10" x14ac:dyDescent="0.25">
      <c r="A162" s="21"/>
      <c r="B162" s="17"/>
      <c r="C162" s="17"/>
      <c r="D162" s="17"/>
      <c r="E162" s="17"/>
      <c r="F162" s="34"/>
      <c r="G162" s="34"/>
      <c r="H162" s="34"/>
      <c r="I162" s="29"/>
      <c r="J162" s="242"/>
    </row>
    <row r="163" spans="1:10" x14ac:dyDescent="0.25">
      <c r="A163" s="21"/>
      <c r="B163" s="17"/>
      <c r="C163" s="17"/>
      <c r="D163" s="17"/>
      <c r="E163" s="17"/>
      <c r="F163" s="34"/>
      <c r="G163" s="34"/>
      <c r="H163" s="34"/>
      <c r="I163" s="29"/>
      <c r="J163" s="242"/>
    </row>
    <row r="164" spans="1:10" x14ac:dyDescent="0.25">
      <c r="A164" s="21"/>
      <c r="B164" s="17"/>
      <c r="C164" s="17"/>
      <c r="D164" s="17"/>
      <c r="E164" s="17"/>
      <c r="F164" s="34"/>
      <c r="G164" s="34"/>
      <c r="H164" s="34"/>
      <c r="I164" s="29"/>
      <c r="J164" s="242"/>
    </row>
    <row r="165" spans="1:10" x14ac:dyDescent="0.25">
      <c r="A165" s="21"/>
      <c r="B165" s="17"/>
      <c r="C165" s="17"/>
      <c r="D165" s="17"/>
      <c r="E165" s="17"/>
      <c r="F165" s="34"/>
      <c r="G165" s="34"/>
      <c r="H165" s="34"/>
      <c r="I165" s="29"/>
      <c r="J165" s="242"/>
    </row>
    <row r="166" spans="1:10" x14ac:dyDescent="0.25">
      <c r="A166" s="21"/>
      <c r="B166" s="17"/>
      <c r="C166" s="17"/>
      <c r="D166" s="17"/>
      <c r="E166" s="17"/>
      <c r="F166" s="34"/>
      <c r="G166" s="34"/>
      <c r="H166" s="34"/>
      <c r="I166" s="29"/>
      <c r="J166" s="242"/>
    </row>
    <row r="167" spans="1:10" x14ac:dyDescent="0.25">
      <c r="A167" s="21"/>
      <c r="B167" s="17"/>
      <c r="C167" s="17"/>
      <c r="D167" s="17"/>
      <c r="E167" s="17"/>
      <c r="F167" s="34"/>
      <c r="G167" s="34"/>
      <c r="H167" s="34"/>
      <c r="I167" s="29"/>
      <c r="J167" s="242"/>
    </row>
    <row r="168" spans="1:10" x14ac:dyDescent="0.25">
      <c r="A168" s="21"/>
      <c r="B168" s="17"/>
      <c r="C168" s="17"/>
      <c r="D168" s="17"/>
      <c r="E168" s="17"/>
      <c r="F168" s="34"/>
      <c r="G168" s="34"/>
      <c r="H168" s="34"/>
      <c r="I168" s="29"/>
      <c r="J168" s="242"/>
    </row>
    <row r="169" spans="1:10" x14ac:dyDescent="0.25">
      <c r="A169" s="21"/>
      <c r="B169" s="17"/>
      <c r="C169" s="17"/>
      <c r="D169" s="17"/>
      <c r="E169" s="17"/>
      <c r="F169" s="34"/>
      <c r="G169" s="34"/>
      <c r="H169" s="34"/>
      <c r="I169" s="29"/>
      <c r="J169" s="242"/>
    </row>
    <row r="170" spans="1:10" x14ac:dyDescent="0.25">
      <c r="A170" s="21"/>
      <c r="B170" s="17"/>
      <c r="C170" s="17"/>
      <c r="D170" s="17"/>
      <c r="E170" s="17"/>
      <c r="F170" s="34"/>
      <c r="G170" s="34"/>
      <c r="H170" s="34"/>
      <c r="I170" s="29"/>
      <c r="J170" s="242"/>
    </row>
    <row r="171" spans="1:10" x14ac:dyDescent="0.25">
      <c r="A171" s="21"/>
      <c r="B171" s="17"/>
      <c r="C171" s="17"/>
      <c r="D171" s="17"/>
      <c r="E171" s="17"/>
      <c r="F171" s="34"/>
      <c r="G171" s="34"/>
      <c r="H171" s="34"/>
      <c r="I171" s="29"/>
      <c r="J171" s="242"/>
    </row>
    <row r="172" spans="1:10" x14ac:dyDescent="0.25">
      <c r="A172" s="21"/>
      <c r="B172" s="17"/>
      <c r="C172" s="17"/>
      <c r="D172" s="17"/>
      <c r="E172" s="17"/>
      <c r="F172" s="34"/>
      <c r="G172" s="34"/>
      <c r="H172" s="34"/>
      <c r="I172" s="29"/>
      <c r="J172" s="242"/>
    </row>
    <row r="173" spans="1:10" x14ac:dyDescent="0.25">
      <c r="A173" s="21"/>
      <c r="B173" s="17"/>
      <c r="C173" s="17"/>
      <c r="D173" s="17"/>
      <c r="E173" s="17"/>
      <c r="F173" s="34"/>
      <c r="G173" s="34"/>
      <c r="H173" s="34"/>
      <c r="I173" s="29"/>
      <c r="J173" s="242"/>
    </row>
    <row r="174" spans="1:10" x14ac:dyDescent="0.25">
      <c r="A174" s="21"/>
      <c r="B174" s="17"/>
      <c r="C174" s="17"/>
      <c r="D174" s="17"/>
      <c r="E174" s="17"/>
      <c r="F174" s="34"/>
      <c r="G174" s="34"/>
      <c r="H174" s="34"/>
      <c r="I174" s="29"/>
      <c r="J174" s="242"/>
    </row>
    <row r="175" spans="1:10" x14ac:dyDescent="0.25">
      <c r="A175" s="21"/>
      <c r="B175" s="17"/>
      <c r="C175" s="17"/>
      <c r="D175" s="17"/>
      <c r="E175" s="17"/>
      <c r="F175" s="34"/>
      <c r="G175" s="34"/>
      <c r="H175" s="34"/>
      <c r="I175" s="29"/>
      <c r="J175" s="242"/>
    </row>
    <row r="176" spans="1:10" x14ac:dyDescent="0.25">
      <c r="A176" s="21"/>
      <c r="B176" s="17"/>
      <c r="C176" s="17"/>
      <c r="D176" s="17"/>
      <c r="E176" s="17"/>
      <c r="F176" s="34"/>
      <c r="G176" s="34"/>
      <c r="H176" s="34"/>
      <c r="I176" s="29"/>
      <c r="J176" s="242"/>
    </row>
    <row r="177" spans="1:10" x14ac:dyDescent="0.25">
      <c r="A177" s="21"/>
      <c r="B177" s="17"/>
      <c r="C177" s="17"/>
      <c r="D177" s="17"/>
      <c r="E177" s="17"/>
      <c r="F177" s="34"/>
      <c r="G177" s="34"/>
      <c r="H177" s="34"/>
      <c r="I177" s="29"/>
      <c r="J177" s="242"/>
    </row>
    <row r="178" spans="1:10" x14ac:dyDescent="0.25">
      <c r="A178" s="21"/>
      <c r="B178" s="17"/>
      <c r="C178" s="17"/>
      <c r="D178" s="17"/>
      <c r="E178" s="17"/>
      <c r="F178" s="34"/>
      <c r="G178" s="34"/>
      <c r="H178" s="34"/>
      <c r="I178" s="29"/>
      <c r="J178" s="242"/>
    </row>
    <row r="179" spans="1:10" x14ac:dyDescent="0.25">
      <c r="A179" s="21"/>
      <c r="B179" s="17"/>
      <c r="C179" s="17"/>
      <c r="D179" s="17"/>
      <c r="E179" s="17"/>
      <c r="F179" s="34"/>
      <c r="G179" s="34"/>
      <c r="H179" s="34"/>
      <c r="I179" s="29"/>
      <c r="J179" s="242"/>
    </row>
    <row r="180" spans="1:10" x14ac:dyDescent="0.25">
      <c r="A180" s="21"/>
      <c r="B180" s="17"/>
      <c r="C180" s="17"/>
      <c r="D180" s="17"/>
      <c r="E180" s="17"/>
      <c r="F180" s="34"/>
      <c r="G180" s="34"/>
      <c r="H180" s="34"/>
      <c r="I180" s="29"/>
      <c r="J180" s="242"/>
    </row>
    <row r="181" spans="1:10" x14ac:dyDescent="0.25">
      <c r="A181" s="21"/>
      <c r="B181" s="17"/>
      <c r="C181" s="17"/>
      <c r="D181" s="17"/>
      <c r="E181" s="17"/>
      <c r="F181" s="34"/>
      <c r="G181" s="34"/>
      <c r="H181" s="34"/>
      <c r="I181" s="29"/>
      <c r="J181" s="242"/>
    </row>
    <row r="182" spans="1:10" x14ac:dyDescent="0.25">
      <c r="A182" s="21"/>
      <c r="B182" s="17"/>
      <c r="C182" s="17"/>
      <c r="D182" s="17"/>
      <c r="E182" s="17"/>
      <c r="F182" s="34"/>
      <c r="G182" s="34"/>
      <c r="H182" s="34"/>
      <c r="I182" s="29"/>
      <c r="J182" s="242"/>
    </row>
    <row r="183" spans="1:10" x14ac:dyDescent="0.25">
      <c r="A183" s="21"/>
      <c r="B183" s="17"/>
      <c r="C183" s="17"/>
      <c r="D183" s="17"/>
      <c r="E183" s="17"/>
      <c r="F183" s="34"/>
      <c r="G183" s="34"/>
      <c r="H183" s="34"/>
      <c r="I183" s="29"/>
      <c r="J183" s="242"/>
    </row>
    <row r="184" spans="1:10" x14ac:dyDescent="0.25">
      <c r="A184" s="21"/>
      <c r="B184" s="17"/>
      <c r="C184" s="17"/>
      <c r="D184" s="17"/>
      <c r="E184" s="17"/>
      <c r="F184" s="34"/>
      <c r="G184" s="34"/>
      <c r="H184" s="34"/>
      <c r="I184" s="29"/>
      <c r="J184" s="242"/>
    </row>
    <row r="185" spans="1:10" x14ac:dyDescent="0.25">
      <c r="A185" s="21"/>
      <c r="B185" s="17"/>
      <c r="C185" s="17"/>
      <c r="D185" s="17"/>
      <c r="E185" s="17"/>
      <c r="F185" s="34"/>
      <c r="G185" s="34"/>
      <c r="H185" s="34"/>
      <c r="I185" s="29"/>
      <c r="J185" s="242"/>
    </row>
    <row r="186" spans="1:10" x14ac:dyDescent="0.25">
      <c r="A186" s="21"/>
      <c r="B186" s="17"/>
      <c r="C186" s="17"/>
      <c r="D186" s="17"/>
      <c r="E186" s="17"/>
      <c r="F186" s="34"/>
      <c r="G186" s="34"/>
      <c r="H186" s="34"/>
      <c r="I186" s="29"/>
      <c r="J186" s="242"/>
    </row>
    <row r="187" spans="1:10" x14ac:dyDescent="0.25">
      <c r="A187" s="21"/>
      <c r="B187" s="17"/>
      <c r="C187" s="17"/>
      <c r="D187" s="17"/>
      <c r="E187" s="17"/>
      <c r="F187" s="34"/>
      <c r="G187" s="34"/>
      <c r="H187" s="34"/>
      <c r="I187" s="29"/>
      <c r="J187" s="242"/>
    </row>
    <row r="188" spans="1:10" x14ac:dyDescent="0.25">
      <c r="A188" s="21"/>
      <c r="B188" s="17"/>
      <c r="C188" s="17"/>
      <c r="D188" s="17"/>
      <c r="E188" s="17"/>
      <c r="F188" s="34"/>
      <c r="G188" s="34"/>
      <c r="H188" s="34"/>
      <c r="I188" s="29"/>
      <c r="J188" s="242"/>
    </row>
    <row r="189" spans="1:10" x14ac:dyDescent="0.25">
      <c r="A189" s="21"/>
      <c r="B189" s="17"/>
      <c r="C189" s="17"/>
      <c r="D189" s="17"/>
      <c r="E189" s="17"/>
      <c r="F189" s="34"/>
      <c r="G189" s="34"/>
      <c r="H189" s="34"/>
      <c r="I189" s="29"/>
      <c r="J189" s="242"/>
    </row>
    <row r="190" spans="1:10" x14ac:dyDescent="0.25">
      <c r="A190" s="21"/>
      <c r="B190" s="17"/>
      <c r="C190" s="17"/>
      <c r="D190" s="17"/>
      <c r="E190" s="17"/>
      <c r="F190" s="34"/>
      <c r="G190" s="34"/>
      <c r="H190" s="34"/>
      <c r="I190" s="29"/>
      <c r="J190" s="242"/>
    </row>
    <row r="191" spans="1:10" x14ac:dyDescent="0.25">
      <c r="A191" s="21"/>
      <c r="B191" s="17"/>
      <c r="C191" s="17"/>
      <c r="D191" s="17"/>
      <c r="E191" s="17"/>
      <c r="F191" s="34"/>
      <c r="G191" s="34"/>
      <c r="H191" s="34"/>
      <c r="I191" s="29"/>
      <c r="J191" s="242"/>
    </row>
    <row r="192" spans="1:10" x14ac:dyDescent="0.25">
      <c r="A192" s="21"/>
      <c r="B192" s="17"/>
      <c r="C192" s="17"/>
      <c r="D192" s="17"/>
      <c r="E192" s="17"/>
      <c r="F192" s="34"/>
      <c r="G192" s="34"/>
      <c r="H192" s="34"/>
      <c r="I192" s="29"/>
      <c r="J192" s="242"/>
    </row>
    <row r="193" spans="1:10" x14ac:dyDescent="0.25">
      <c r="A193" s="21"/>
      <c r="B193" s="17"/>
      <c r="C193" s="17"/>
      <c r="D193" s="17"/>
      <c r="E193" s="17"/>
      <c r="F193" s="34"/>
      <c r="G193" s="34"/>
      <c r="H193" s="34"/>
      <c r="I193" s="29"/>
      <c r="J193" s="242"/>
    </row>
    <row r="194" spans="1:10" x14ac:dyDescent="0.25">
      <c r="A194" s="21"/>
      <c r="B194" s="17"/>
      <c r="C194" s="17"/>
      <c r="D194" s="17"/>
      <c r="E194" s="17"/>
      <c r="F194" s="34"/>
      <c r="G194" s="34"/>
      <c r="H194" s="34"/>
      <c r="I194" s="29"/>
      <c r="J194" s="242"/>
    </row>
    <row r="195" spans="1:10" x14ac:dyDescent="0.25">
      <c r="A195" s="21"/>
      <c r="B195" s="17"/>
      <c r="C195" s="17"/>
      <c r="D195" s="17"/>
      <c r="E195" s="17"/>
      <c r="F195" s="34"/>
      <c r="G195" s="34"/>
      <c r="H195" s="34"/>
      <c r="I195" s="29"/>
      <c r="J195" s="242"/>
    </row>
    <row r="196" spans="1:10" x14ac:dyDescent="0.25">
      <c r="A196" s="21"/>
      <c r="B196" s="17"/>
      <c r="C196" s="17"/>
      <c r="D196" s="17"/>
      <c r="E196" s="17"/>
      <c r="F196" s="34"/>
      <c r="G196" s="34"/>
      <c r="H196" s="34"/>
      <c r="I196" s="29"/>
      <c r="J196" s="242"/>
    </row>
    <row r="197" spans="1:10" x14ac:dyDescent="0.25">
      <c r="A197" s="21"/>
      <c r="B197" s="17"/>
      <c r="C197" s="17"/>
      <c r="D197" s="17"/>
      <c r="E197" s="17"/>
      <c r="F197" s="34"/>
      <c r="G197" s="34"/>
      <c r="H197" s="34"/>
      <c r="I197" s="29"/>
      <c r="J197" s="242"/>
    </row>
    <row r="198" spans="1:10" x14ac:dyDescent="0.25">
      <c r="A198" s="21"/>
      <c r="B198" s="17"/>
      <c r="C198" s="17"/>
      <c r="D198" s="17"/>
      <c r="E198" s="17"/>
      <c r="F198" s="34"/>
      <c r="G198" s="34"/>
      <c r="H198" s="34"/>
      <c r="I198" s="29"/>
      <c r="J198" s="242"/>
    </row>
    <row r="199" spans="1:10" x14ac:dyDescent="0.25">
      <c r="A199" s="21"/>
      <c r="B199" s="17"/>
      <c r="C199" s="17"/>
      <c r="D199" s="17"/>
      <c r="E199" s="17"/>
      <c r="F199" s="34"/>
      <c r="G199" s="34"/>
      <c r="H199" s="34"/>
      <c r="I199" s="29"/>
      <c r="J199" s="242"/>
    </row>
    <row r="200" spans="1:10" x14ac:dyDescent="0.25">
      <c r="A200" s="21"/>
      <c r="B200" s="17"/>
      <c r="C200" s="17"/>
      <c r="D200" s="17"/>
      <c r="E200" s="17"/>
      <c r="F200" s="34"/>
      <c r="G200" s="34"/>
      <c r="H200" s="34"/>
      <c r="I200" s="29"/>
      <c r="J200" s="242"/>
    </row>
    <row r="201" spans="1:10" x14ac:dyDescent="0.25">
      <c r="A201" s="21"/>
      <c r="B201" s="17"/>
      <c r="C201" s="17"/>
      <c r="D201" s="17"/>
      <c r="E201" s="17"/>
      <c r="F201" s="34"/>
      <c r="G201" s="34"/>
      <c r="H201" s="34"/>
      <c r="I201" s="29"/>
      <c r="J201" s="242"/>
    </row>
    <row r="202" spans="1:10" x14ac:dyDescent="0.25">
      <c r="A202" s="21"/>
      <c r="B202" s="17"/>
      <c r="C202" s="17"/>
      <c r="D202" s="17"/>
      <c r="E202" s="17"/>
      <c r="F202" s="34"/>
      <c r="G202" s="34"/>
      <c r="H202" s="34"/>
      <c r="I202" s="29"/>
      <c r="J202" s="242"/>
    </row>
    <row r="203" spans="1:10" x14ac:dyDescent="0.25">
      <c r="A203" s="21"/>
      <c r="B203" s="17"/>
      <c r="C203" s="17"/>
      <c r="D203" s="17"/>
      <c r="E203" s="17"/>
      <c r="F203" s="34"/>
      <c r="G203" s="34"/>
      <c r="H203" s="34"/>
      <c r="I203" s="29"/>
      <c r="J203" s="242"/>
    </row>
    <row r="204" spans="1:10" x14ac:dyDescent="0.25">
      <c r="A204" s="21"/>
      <c r="B204" s="17"/>
      <c r="C204" s="17"/>
      <c r="D204" s="17"/>
      <c r="E204" s="17"/>
      <c r="F204" s="34"/>
      <c r="G204" s="34"/>
      <c r="H204" s="34"/>
      <c r="I204" s="29"/>
      <c r="J204" s="242"/>
    </row>
    <row r="205" spans="1:10" x14ac:dyDescent="0.25">
      <c r="A205" s="21"/>
      <c r="B205" s="17"/>
      <c r="C205" s="17"/>
      <c r="D205" s="17"/>
      <c r="E205" s="17"/>
      <c r="F205" s="34"/>
      <c r="G205" s="34"/>
      <c r="H205" s="34"/>
      <c r="I205" s="29"/>
      <c r="J205" s="242"/>
    </row>
    <row r="206" spans="1:10" x14ac:dyDescent="0.25">
      <c r="A206" s="21"/>
      <c r="B206" s="17"/>
      <c r="C206" s="17"/>
      <c r="D206" s="17"/>
      <c r="E206" s="17"/>
      <c r="F206" s="34"/>
      <c r="G206" s="34"/>
      <c r="H206" s="34"/>
      <c r="I206" s="29"/>
      <c r="J206" s="242"/>
    </row>
    <row r="207" spans="1:10" x14ac:dyDescent="0.25">
      <c r="A207" s="21"/>
      <c r="B207" s="17"/>
      <c r="C207" s="17"/>
      <c r="D207" s="17"/>
      <c r="E207" s="17"/>
      <c r="F207" s="34"/>
      <c r="G207" s="34"/>
      <c r="H207" s="34"/>
      <c r="I207" s="29"/>
      <c r="J207" s="242"/>
    </row>
    <row r="208" spans="1:10" x14ac:dyDescent="0.25">
      <c r="A208" s="21"/>
      <c r="B208" s="17"/>
      <c r="C208" s="17"/>
      <c r="D208" s="17"/>
      <c r="E208" s="17"/>
      <c r="F208" s="34"/>
      <c r="G208" s="34"/>
      <c r="H208" s="34"/>
      <c r="I208" s="29"/>
      <c r="J208" s="242"/>
    </row>
    <row r="209" spans="1:10" x14ac:dyDescent="0.25">
      <c r="A209" s="21"/>
      <c r="B209" s="17"/>
      <c r="C209" s="17"/>
      <c r="D209" s="17"/>
      <c r="E209" s="17"/>
      <c r="F209" s="34"/>
      <c r="G209" s="34"/>
      <c r="H209" s="34"/>
      <c r="I209" s="29"/>
      <c r="J209" s="242"/>
    </row>
    <row r="210" spans="1:10" x14ac:dyDescent="0.25">
      <c r="A210" s="21"/>
      <c r="B210" s="17"/>
      <c r="C210" s="17"/>
      <c r="D210" s="17"/>
      <c r="E210" s="17"/>
      <c r="F210" s="34"/>
      <c r="G210" s="34"/>
      <c r="H210" s="34"/>
      <c r="I210" s="29"/>
      <c r="J210" s="242"/>
    </row>
    <row r="211" spans="1:10" x14ac:dyDescent="0.25">
      <c r="A211" s="21"/>
      <c r="B211" s="17"/>
      <c r="C211" s="17"/>
      <c r="D211" s="17"/>
      <c r="E211" s="17"/>
      <c r="F211" s="34"/>
      <c r="G211" s="34"/>
      <c r="H211" s="34"/>
      <c r="I211" s="29"/>
      <c r="J211" s="242"/>
    </row>
    <row r="212" spans="1:10" x14ac:dyDescent="0.25">
      <c r="A212" s="21"/>
      <c r="B212" s="17"/>
      <c r="C212" s="17"/>
      <c r="D212" s="17"/>
      <c r="E212" s="17"/>
      <c r="F212" s="34"/>
      <c r="G212" s="34"/>
      <c r="H212" s="34"/>
      <c r="I212" s="29"/>
      <c r="J212" s="242"/>
    </row>
    <row r="213" spans="1:10" x14ac:dyDescent="0.25">
      <c r="A213" s="21"/>
      <c r="B213" s="17"/>
      <c r="C213" s="17"/>
      <c r="D213" s="17"/>
      <c r="E213" s="17"/>
      <c r="F213" s="34"/>
      <c r="G213" s="34"/>
      <c r="H213" s="34"/>
      <c r="I213" s="29"/>
      <c r="J213" s="242"/>
    </row>
    <row r="214" spans="1:10" x14ac:dyDescent="0.25">
      <c r="A214" s="21"/>
      <c r="B214" s="17"/>
      <c r="C214" s="17"/>
      <c r="D214" s="17"/>
      <c r="E214" s="17"/>
      <c r="F214" s="17"/>
      <c r="G214" s="34"/>
      <c r="H214" s="34"/>
      <c r="I214" s="29"/>
      <c r="J214" s="242"/>
    </row>
    <row r="215" spans="1:10" x14ac:dyDescent="0.25">
      <c r="A215" s="21"/>
      <c r="B215" s="17"/>
      <c r="C215" s="17"/>
      <c r="D215" s="17"/>
      <c r="E215" s="17"/>
      <c r="F215" s="17"/>
      <c r="G215" s="34"/>
      <c r="H215" s="34"/>
      <c r="I215" s="29"/>
      <c r="J215" s="242"/>
    </row>
    <row r="216" spans="1:10" x14ac:dyDescent="0.25">
      <c r="A216" s="21"/>
      <c r="B216" s="17"/>
      <c r="C216" s="17"/>
      <c r="D216" s="17"/>
      <c r="E216" s="17"/>
      <c r="F216" s="17"/>
      <c r="G216" s="34"/>
      <c r="H216" s="34"/>
      <c r="I216" s="29"/>
      <c r="J216" s="242"/>
    </row>
    <row r="217" spans="1:10" x14ac:dyDescent="0.25">
      <c r="A217" s="21"/>
      <c r="B217" s="17"/>
      <c r="C217" s="17"/>
      <c r="D217" s="17"/>
      <c r="E217" s="17"/>
      <c r="F217" s="17"/>
      <c r="G217" s="34"/>
      <c r="H217" s="34"/>
      <c r="I217" s="29"/>
      <c r="J217" s="242"/>
    </row>
    <row r="218" spans="1:10" x14ac:dyDescent="0.25">
      <c r="A218" s="21"/>
      <c r="B218" s="17"/>
      <c r="C218" s="17"/>
      <c r="D218" s="17"/>
      <c r="E218" s="17"/>
      <c r="F218" s="17"/>
      <c r="G218" s="34"/>
      <c r="H218" s="34"/>
      <c r="I218" s="29"/>
      <c r="J218" s="242"/>
    </row>
    <row r="219" spans="1:10" x14ac:dyDescent="0.25">
      <c r="A219" s="21"/>
      <c r="B219" s="17"/>
      <c r="C219" s="17"/>
      <c r="D219" s="17"/>
      <c r="E219" s="17"/>
      <c r="F219" s="17"/>
      <c r="G219" s="34"/>
      <c r="H219" s="34"/>
      <c r="I219" s="29"/>
      <c r="J219" s="242"/>
    </row>
    <row r="220" spans="1:10" x14ac:dyDescent="0.25">
      <c r="A220" s="21"/>
      <c r="B220" s="17"/>
      <c r="C220" s="17"/>
      <c r="D220" s="17"/>
      <c r="E220" s="17"/>
      <c r="F220" s="17"/>
      <c r="G220" s="34"/>
      <c r="H220" s="34"/>
      <c r="I220" s="29"/>
      <c r="J220" s="242"/>
    </row>
    <row r="221" spans="1:10" x14ac:dyDescent="0.25">
      <c r="A221" s="21"/>
      <c r="B221" s="17"/>
      <c r="C221" s="17"/>
      <c r="D221" s="17"/>
      <c r="E221" s="17"/>
      <c r="F221" s="17"/>
      <c r="G221" s="34"/>
      <c r="H221" s="34"/>
      <c r="I221" s="29"/>
      <c r="J221" s="242"/>
    </row>
    <row r="222" spans="1:10" x14ac:dyDescent="0.25">
      <c r="A222" s="21"/>
      <c r="B222" s="17"/>
      <c r="C222" s="17"/>
      <c r="D222" s="17"/>
      <c r="E222" s="17"/>
      <c r="F222" s="17"/>
      <c r="G222" s="34"/>
      <c r="H222" s="34"/>
      <c r="I222" s="29"/>
      <c r="J222" s="242"/>
    </row>
    <row r="223" spans="1:10" x14ac:dyDescent="0.25">
      <c r="A223" s="21"/>
      <c r="B223" s="17"/>
      <c r="C223" s="17"/>
      <c r="D223" s="17"/>
      <c r="E223" s="17"/>
      <c r="F223" s="17"/>
      <c r="G223" s="34"/>
      <c r="H223" s="34"/>
      <c r="I223" s="29"/>
      <c r="J223" s="242"/>
    </row>
    <row r="224" spans="1:10" x14ac:dyDescent="0.25">
      <c r="A224" s="21"/>
      <c r="B224" s="17"/>
      <c r="C224" s="17"/>
      <c r="D224" s="17"/>
      <c r="E224" s="17"/>
      <c r="F224" s="17"/>
      <c r="G224" s="34"/>
      <c r="H224" s="34"/>
      <c r="I224" s="29"/>
      <c r="J224" s="242"/>
    </row>
    <row r="225" spans="1:10" x14ac:dyDescent="0.25">
      <c r="A225" s="21"/>
      <c r="B225" s="17"/>
      <c r="C225" s="17"/>
      <c r="D225" s="17"/>
      <c r="E225" s="17"/>
      <c r="F225" s="17"/>
      <c r="G225" s="34"/>
      <c r="H225" s="34"/>
      <c r="I225" s="29"/>
      <c r="J225" s="242"/>
    </row>
    <row r="226" spans="1:10" x14ac:dyDescent="0.25">
      <c r="A226" s="21"/>
      <c r="B226" s="17"/>
      <c r="C226" s="17"/>
      <c r="D226" s="17"/>
      <c r="E226" s="17"/>
      <c r="F226" s="17"/>
      <c r="G226" s="34"/>
      <c r="H226" s="34"/>
      <c r="I226" s="29"/>
      <c r="J226" s="242"/>
    </row>
    <row r="227" spans="1:10" x14ac:dyDescent="0.25">
      <c r="A227" s="21"/>
      <c r="B227" s="17"/>
      <c r="C227" s="17"/>
      <c r="D227" s="17"/>
      <c r="E227" s="17"/>
      <c r="F227" s="17"/>
      <c r="G227" s="34"/>
      <c r="H227" s="34"/>
      <c r="I227" s="29"/>
      <c r="J227" s="242"/>
    </row>
    <row r="228" spans="1:10" x14ac:dyDescent="0.25">
      <c r="A228" s="21"/>
      <c r="B228" s="17"/>
      <c r="C228" s="17"/>
      <c r="D228" s="17"/>
      <c r="E228" s="17"/>
      <c r="F228" s="17"/>
      <c r="G228" s="34"/>
      <c r="H228" s="34"/>
      <c r="I228" s="29"/>
      <c r="J228" s="242"/>
    </row>
    <row r="229" spans="1:10" x14ac:dyDescent="0.25">
      <c r="A229" s="21"/>
      <c r="B229" s="17"/>
      <c r="C229" s="17"/>
      <c r="D229" s="17"/>
      <c r="E229" s="17"/>
      <c r="F229" s="17"/>
      <c r="G229" s="34"/>
      <c r="H229" s="34"/>
      <c r="I229" s="29"/>
      <c r="J229" s="242"/>
    </row>
    <row r="230" spans="1:10" x14ac:dyDescent="0.25">
      <c r="A230" s="21"/>
      <c r="B230" s="17"/>
      <c r="C230" s="17"/>
      <c r="D230" s="17"/>
      <c r="E230" s="17"/>
      <c r="F230" s="17"/>
      <c r="G230" s="34"/>
      <c r="H230" s="34"/>
      <c r="I230" s="29"/>
      <c r="J230" s="242"/>
    </row>
    <row r="231" spans="1:10" x14ac:dyDescent="0.25">
      <c r="A231" s="21"/>
      <c r="B231" s="17"/>
      <c r="C231" s="17"/>
      <c r="D231" s="17"/>
      <c r="E231" s="17"/>
      <c r="F231" s="17"/>
      <c r="G231" s="34"/>
      <c r="H231" s="34"/>
      <c r="I231" s="29"/>
      <c r="J231" s="242"/>
    </row>
    <row r="232" spans="1:10" x14ac:dyDescent="0.25">
      <c r="A232" s="21"/>
      <c r="B232" s="17"/>
      <c r="C232" s="17"/>
      <c r="D232" s="17"/>
      <c r="E232" s="17"/>
      <c r="F232" s="17"/>
      <c r="G232" s="34"/>
      <c r="H232" s="34"/>
      <c r="I232" s="29"/>
      <c r="J232" s="242"/>
    </row>
    <row r="233" spans="1:10" x14ac:dyDescent="0.25">
      <c r="A233" s="21"/>
      <c r="B233" s="17"/>
      <c r="C233" s="17"/>
      <c r="D233" s="17"/>
      <c r="E233" s="17"/>
      <c r="F233" s="17"/>
      <c r="G233" s="34"/>
      <c r="H233" s="34"/>
      <c r="I233" s="29"/>
      <c r="J233" s="242"/>
    </row>
    <row r="234" spans="1:10" x14ac:dyDescent="0.25">
      <c r="A234" s="21"/>
      <c r="B234" s="17"/>
      <c r="C234" s="17"/>
      <c r="D234" s="17"/>
      <c r="E234" s="17"/>
      <c r="F234" s="17"/>
      <c r="G234" s="34"/>
      <c r="H234" s="34"/>
      <c r="I234" s="29"/>
      <c r="J234" s="242"/>
    </row>
    <row r="235" spans="1:10" x14ac:dyDescent="0.25">
      <c r="A235" s="21"/>
      <c r="B235" s="17"/>
      <c r="C235" s="17"/>
      <c r="D235" s="17"/>
      <c r="E235" s="17"/>
      <c r="F235" s="17"/>
      <c r="G235" s="34"/>
      <c r="H235" s="34"/>
      <c r="I235" s="29"/>
      <c r="J235" s="242"/>
    </row>
    <row r="236" spans="1:10" x14ac:dyDescent="0.25">
      <c r="A236" s="21"/>
      <c r="B236" s="17"/>
      <c r="C236" s="17"/>
      <c r="D236" s="17"/>
      <c r="E236" s="17"/>
      <c r="F236" s="17"/>
      <c r="G236" s="34"/>
      <c r="H236" s="34"/>
      <c r="I236" s="29"/>
      <c r="J236" s="242"/>
    </row>
    <row r="237" spans="1:10" x14ac:dyDescent="0.25">
      <c r="A237" s="21"/>
      <c r="B237" s="17"/>
      <c r="C237" s="17"/>
      <c r="D237" s="17"/>
      <c r="E237" s="17"/>
      <c r="F237" s="17"/>
      <c r="G237" s="34"/>
      <c r="H237" s="34"/>
      <c r="I237" s="29"/>
      <c r="J237" s="242"/>
    </row>
    <row r="238" spans="1:10" x14ac:dyDescent="0.25">
      <c r="A238" s="21"/>
      <c r="B238" s="17"/>
      <c r="C238" s="17"/>
      <c r="D238" s="17"/>
      <c r="E238" s="17"/>
      <c r="F238" s="17"/>
      <c r="G238" s="34"/>
      <c r="H238" s="34"/>
      <c r="I238" s="29"/>
      <c r="J238" s="242"/>
    </row>
    <row r="239" spans="1:10" x14ac:dyDescent="0.25">
      <c r="A239" s="21"/>
      <c r="B239" s="17"/>
      <c r="C239" s="17"/>
      <c r="D239" s="17"/>
      <c r="E239" s="17"/>
      <c r="F239" s="17"/>
      <c r="G239" s="34"/>
      <c r="H239" s="34"/>
      <c r="I239" s="29"/>
      <c r="J239" s="242"/>
    </row>
    <row r="240" spans="1:10" x14ac:dyDescent="0.25">
      <c r="A240" s="21"/>
      <c r="B240" s="17"/>
      <c r="C240" s="17"/>
      <c r="D240" s="17"/>
      <c r="E240" s="17"/>
      <c r="F240" s="17"/>
      <c r="G240" s="34"/>
      <c r="H240" s="34"/>
      <c r="I240" s="29"/>
      <c r="J240" s="242"/>
    </row>
    <row r="241" spans="1:8" x14ac:dyDescent="0.25">
      <c r="A241" s="21"/>
      <c r="B241" s="17"/>
      <c r="C241" s="17"/>
      <c r="D241" s="17"/>
      <c r="E241" s="17"/>
      <c r="F241" s="17"/>
      <c r="G241" s="17"/>
      <c r="H241" s="17"/>
    </row>
    <row r="242" spans="1:8" x14ac:dyDescent="0.25">
      <c r="A242" s="21"/>
      <c r="B242" s="17"/>
      <c r="C242" s="17"/>
      <c r="D242" s="17"/>
      <c r="E242" s="17"/>
      <c r="F242" s="17"/>
      <c r="G242" s="17"/>
      <c r="H242" s="17"/>
    </row>
    <row r="243" spans="1:8" x14ac:dyDescent="0.25">
      <c r="A243" s="21"/>
      <c r="B243" s="17"/>
      <c r="C243" s="17"/>
      <c r="D243" s="17"/>
      <c r="E243" s="17"/>
      <c r="F243" s="17"/>
      <c r="G243" s="17"/>
      <c r="H243" s="17"/>
    </row>
    <row r="244" spans="1:8" x14ac:dyDescent="0.25">
      <c r="A244" s="21"/>
      <c r="B244" s="17"/>
      <c r="C244" s="17"/>
      <c r="D244" s="17"/>
      <c r="E244" s="17"/>
      <c r="F244" s="17"/>
      <c r="G244" s="17"/>
      <c r="H244" s="17"/>
    </row>
    <row r="245" spans="1:8" x14ac:dyDescent="0.25">
      <c r="A245" s="21"/>
      <c r="B245" s="17"/>
      <c r="C245" s="17"/>
      <c r="D245" s="17"/>
      <c r="E245" s="17"/>
      <c r="F245" s="17"/>
      <c r="G245" s="17"/>
      <c r="H245" s="17"/>
    </row>
    <row r="246" spans="1:8" x14ac:dyDescent="0.25">
      <c r="A246" s="21"/>
      <c r="B246" s="17"/>
      <c r="C246" s="17"/>
      <c r="D246" s="17"/>
      <c r="E246" s="17"/>
      <c r="F246" s="17"/>
      <c r="G246" s="17"/>
      <c r="H246" s="17"/>
    </row>
    <row r="247" spans="1:8" x14ac:dyDescent="0.25">
      <c r="A247" s="21"/>
      <c r="B247" s="17"/>
      <c r="C247" s="17"/>
      <c r="D247" s="17"/>
      <c r="E247" s="17"/>
      <c r="F247" s="17"/>
      <c r="G247" s="17"/>
      <c r="H247" s="17"/>
    </row>
    <row r="248" spans="1:8" x14ac:dyDescent="0.25">
      <c r="A248" s="21"/>
      <c r="B248" s="17"/>
      <c r="C248" s="17"/>
      <c r="D248" s="17"/>
      <c r="E248" s="17"/>
      <c r="F248" s="17"/>
      <c r="G248" s="17"/>
      <c r="H248" s="17"/>
    </row>
    <row r="249" spans="1:8" x14ac:dyDescent="0.25">
      <c r="A249" s="21"/>
      <c r="B249" s="17"/>
      <c r="C249" s="17"/>
      <c r="D249" s="17"/>
      <c r="E249" s="17"/>
      <c r="F249" s="17"/>
      <c r="G249" s="17"/>
      <c r="H249" s="17"/>
    </row>
    <row r="250" spans="1:8" x14ac:dyDescent="0.25">
      <c r="A250" s="21"/>
      <c r="B250" s="17"/>
      <c r="C250" s="17"/>
      <c r="D250" s="17"/>
      <c r="E250" s="17"/>
      <c r="F250" s="17"/>
      <c r="G250" s="17"/>
      <c r="H250" s="17"/>
    </row>
    <row r="251" spans="1:8" x14ac:dyDescent="0.25">
      <c r="A251" s="21"/>
      <c r="B251" s="17"/>
      <c r="C251" s="17"/>
      <c r="D251" s="17"/>
      <c r="E251" s="17"/>
      <c r="F251" s="17"/>
      <c r="G251" s="17"/>
      <c r="H251" s="17"/>
    </row>
    <row r="252" spans="1:8" x14ac:dyDescent="0.25">
      <c r="A252" s="21"/>
      <c r="B252" s="17"/>
      <c r="C252" s="17"/>
      <c r="D252" s="17"/>
      <c r="E252" s="17"/>
      <c r="F252" s="17"/>
      <c r="G252" s="17"/>
      <c r="H252" s="17"/>
    </row>
    <row r="253" spans="1:8" x14ac:dyDescent="0.25">
      <c r="A253" s="21"/>
      <c r="B253" s="17"/>
      <c r="C253" s="17"/>
      <c r="D253" s="17"/>
      <c r="E253" s="17"/>
      <c r="F253" s="17"/>
      <c r="G253" s="17"/>
      <c r="H253" s="17"/>
    </row>
    <row r="254" spans="1:8" x14ac:dyDescent="0.25">
      <c r="A254" s="21"/>
      <c r="B254" s="17"/>
      <c r="C254" s="17"/>
      <c r="D254" s="17"/>
      <c r="E254" s="17"/>
      <c r="F254" s="17"/>
      <c r="G254" s="17"/>
      <c r="H254" s="17"/>
    </row>
    <row r="255" spans="1:8" x14ac:dyDescent="0.25">
      <c r="A255" s="21"/>
      <c r="B255" s="17"/>
      <c r="C255" s="17"/>
      <c r="D255" s="17"/>
      <c r="E255" s="17"/>
      <c r="F255" s="17"/>
      <c r="G255" s="17"/>
      <c r="H255" s="17"/>
    </row>
    <row r="256" spans="1:8" x14ac:dyDescent="0.25">
      <c r="A256" s="21"/>
      <c r="B256" s="17"/>
      <c r="C256" s="17"/>
      <c r="D256" s="17"/>
      <c r="E256" s="17"/>
      <c r="F256" s="17"/>
      <c r="G256" s="17"/>
      <c r="H256" s="17"/>
    </row>
    <row r="257" spans="1:8" x14ac:dyDescent="0.25">
      <c r="A257" s="21"/>
      <c r="B257" s="17"/>
      <c r="C257" s="17"/>
      <c r="D257" s="17"/>
      <c r="E257" s="17"/>
      <c r="F257" s="17"/>
      <c r="G257" s="17"/>
      <c r="H257" s="17"/>
    </row>
    <row r="258" spans="1:8" x14ac:dyDescent="0.25">
      <c r="A258" s="21"/>
      <c r="B258" s="17"/>
      <c r="C258" s="17"/>
      <c r="D258" s="17"/>
      <c r="E258" s="17"/>
      <c r="F258" s="17"/>
      <c r="G258" s="17"/>
      <c r="H258" s="17"/>
    </row>
    <row r="259" spans="1:8" x14ac:dyDescent="0.25">
      <c r="A259" s="21"/>
      <c r="B259" s="17"/>
      <c r="C259" s="17"/>
      <c r="D259" s="17"/>
      <c r="E259" s="17"/>
      <c r="F259" s="17"/>
      <c r="G259" s="17"/>
      <c r="H259" s="17"/>
    </row>
    <row r="260" spans="1:8" x14ac:dyDescent="0.25">
      <c r="A260" s="21"/>
      <c r="B260" s="17"/>
      <c r="C260" s="17"/>
      <c r="D260" s="17"/>
      <c r="E260" s="17"/>
      <c r="F260" s="17"/>
      <c r="G260" s="17"/>
      <c r="H260" s="17"/>
    </row>
    <row r="261" spans="1:8" x14ac:dyDescent="0.25">
      <c r="A261" s="21"/>
      <c r="B261" s="17"/>
      <c r="C261" s="17"/>
      <c r="D261" s="17"/>
      <c r="E261" s="17"/>
      <c r="F261" s="17"/>
      <c r="G261" s="17"/>
      <c r="H261" s="17"/>
    </row>
    <row r="262" spans="1:8" x14ac:dyDescent="0.25">
      <c r="A262" s="21"/>
      <c r="B262" s="17"/>
      <c r="C262" s="17"/>
      <c r="D262" s="17"/>
      <c r="E262" s="17"/>
      <c r="F262" s="17"/>
      <c r="G262" s="17"/>
      <c r="H262" s="17"/>
    </row>
    <row r="263" spans="1:8" x14ac:dyDescent="0.25">
      <c r="A263" s="21"/>
      <c r="B263" s="17"/>
      <c r="C263" s="17"/>
      <c r="D263" s="17"/>
      <c r="E263" s="17"/>
      <c r="F263" s="17"/>
      <c r="G263" s="17"/>
      <c r="H263" s="17"/>
    </row>
    <row r="264" spans="1:8" x14ac:dyDescent="0.25">
      <c r="A264" s="21"/>
      <c r="B264" s="17"/>
      <c r="C264" s="17"/>
      <c r="D264" s="17"/>
      <c r="E264" s="17"/>
      <c r="F264" s="17"/>
      <c r="G264" s="17"/>
      <c r="H264" s="17"/>
    </row>
    <row r="265" spans="1:8" x14ac:dyDescent="0.25">
      <c r="A265" s="21"/>
      <c r="B265" s="17"/>
      <c r="C265" s="17"/>
      <c r="D265" s="17"/>
      <c r="E265" s="17"/>
      <c r="F265" s="17"/>
      <c r="G265" s="17"/>
      <c r="H265" s="17"/>
    </row>
    <row r="266" spans="1:8" x14ac:dyDescent="0.25">
      <c r="A266" s="21"/>
      <c r="B266" s="17"/>
      <c r="C266" s="17"/>
      <c r="D266" s="17"/>
      <c r="E266" s="17"/>
      <c r="F266" s="17"/>
      <c r="G266" s="17"/>
      <c r="H266" s="17"/>
    </row>
    <row r="267" spans="1:8" x14ac:dyDescent="0.25">
      <c r="A267" s="21"/>
      <c r="B267" s="17"/>
      <c r="C267" s="17"/>
      <c r="D267" s="17"/>
      <c r="E267" s="17"/>
      <c r="F267" s="17"/>
      <c r="G267" s="17"/>
      <c r="H267" s="17"/>
    </row>
    <row r="268" spans="1:8" x14ac:dyDescent="0.25">
      <c r="A268" s="21"/>
      <c r="B268" s="17"/>
      <c r="C268" s="17"/>
      <c r="D268" s="17"/>
      <c r="E268" s="17"/>
      <c r="F268" s="17"/>
      <c r="G268" s="17"/>
      <c r="H268" s="17"/>
    </row>
    <row r="269" spans="1:8" x14ac:dyDescent="0.25">
      <c r="A269" s="21"/>
      <c r="B269" s="17"/>
      <c r="C269" s="17"/>
      <c r="D269" s="17"/>
      <c r="E269" s="17"/>
      <c r="F269" s="17"/>
      <c r="G269" s="17"/>
      <c r="H269" s="17"/>
    </row>
    <row r="270" spans="1:8" x14ac:dyDescent="0.25">
      <c r="A270" s="21"/>
      <c r="B270" s="17"/>
      <c r="C270" s="17"/>
      <c r="D270" s="17"/>
      <c r="E270" s="17"/>
      <c r="F270" s="17"/>
      <c r="G270" s="17"/>
      <c r="H270" s="17"/>
    </row>
    <row r="271" spans="1:8" x14ac:dyDescent="0.25">
      <c r="A271" s="21"/>
      <c r="B271" s="17"/>
      <c r="C271" s="17"/>
      <c r="D271" s="17"/>
      <c r="E271" s="17"/>
      <c r="F271" s="17"/>
      <c r="G271" s="17"/>
      <c r="H271" s="17"/>
    </row>
    <row r="272" spans="1:8" x14ac:dyDescent="0.25">
      <c r="A272" s="21"/>
      <c r="B272" s="17"/>
      <c r="C272" s="17"/>
      <c r="D272" s="17"/>
      <c r="E272" s="17"/>
      <c r="F272" s="17"/>
      <c r="G272" s="17"/>
      <c r="H272" s="17"/>
    </row>
    <row r="273" spans="1:8" x14ac:dyDescent="0.25">
      <c r="A273" s="21"/>
      <c r="B273" s="17"/>
      <c r="C273" s="17"/>
      <c r="D273" s="17"/>
      <c r="E273" s="17"/>
      <c r="F273" s="17"/>
      <c r="G273" s="17"/>
      <c r="H273" s="17"/>
    </row>
    <row r="274" spans="1:8" x14ac:dyDescent="0.25">
      <c r="A274" s="21"/>
      <c r="B274" s="17"/>
      <c r="C274" s="17"/>
      <c r="D274" s="17"/>
      <c r="E274" s="17"/>
      <c r="F274" s="17"/>
      <c r="G274" s="17"/>
      <c r="H274" s="17"/>
    </row>
    <row r="275" spans="1:8" x14ac:dyDescent="0.25">
      <c r="A275" s="21"/>
      <c r="B275" s="17"/>
      <c r="C275" s="17"/>
      <c r="D275" s="17"/>
      <c r="E275" s="17"/>
      <c r="F275" s="17"/>
      <c r="G275" s="17"/>
      <c r="H275" s="17"/>
    </row>
    <row r="276" spans="1:8" x14ac:dyDescent="0.25">
      <c r="A276" s="21"/>
      <c r="B276" s="17"/>
      <c r="C276" s="17"/>
      <c r="D276" s="17"/>
      <c r="E276" s="17"/>
      <c r="F276" s="17"/>
      <c r="G276" s="17"/>
      <c r="H276" s="17"/>
    </row>
    <row r="277" spans="1:8" x14ac:dyDescent="0.25">
      <c r="A277" s="21"/>
      <c r="B277" s="17"/>
      <c r="C277" s="17"/>
      <c r="D277" s="17"/>
      <c r="E277" s="17"/>
      <c r="F277" s="17"/>
      <c r="G277" s="17"/>
      <c r="H277" s="17"/>
    </row>
    <row r="278" spans="1:8" x14ac:dyDescent="0.25">
      <c r="A278" s="21"/>
      <c r="B278" s="17"/>
      <c r="C278" s="17"/>
      <c r="D278" s="17"/>
      <c r="E278" s="17"/>
      <c r="F278" s="17"/>
      <c r="G278" s="17"/>
      <c r="H278" s="17"/>
    </row>
    <row r="279" spans="1:8" x14ac:dyDescent="0.25">
      <c r="A279" s="21"/>
      <c r="B279" s="17"/>
      <c r="C279" s="17"/>
      <c r="D279" s="17"/>
      <c r="E279" s="17"/>
      <c r="F279" s="17"/>
      <c r="G279" s="17"/>
      <c r="H279" s="17"/>
    </row>
    <row r="280" spans="1:8" x14ac:dyDescent="0.25">
      <c r="A280" s="21"/>
      <c r="B280" s="17"/>
      <c r="C280" s="17"/>
      <c r="D280" s="17"/>
      <c r="E280" s="17"/>
      <c r="F280" s="17"/>
      <c r="G280" s="17"/>
      <c r="H280" s="17"/>
    </row>
    <row r="281" spans="1:8" x14ac:dyDescent="0.25">
      <c r="A281" s="21"/>
      <c r="B281" s="17"/>
      <c r="C281" s="17"/>
      <c r="D281" s="17"/>
      <c r="E281" s="17"/>
      <c r="F281" s="17"/>
      <c r="G281" s="17"/>
      <c r="H281" s="17"/>
    </row>
    <row r="282" spans="1:8" x14ac:dyDescent="0.25">
      <c r="A282" s="21"/>
      <c r="B282" s="17"/>
      <c r="C282" s="17"/>
      <c r="D282" s="17"/>
      <c r="E282" s="17"/>
      <c r="F282" s="17"/>
      <c r="G282" s="17"/>
      <c r="H282" s="17"/>
    </row>
    <row r="283" spans="1:8" x14ac:dyDescent="0.25">
      <c r="A283" s="21"/>
      <c r="B283" s="17"/>
      <c r="C283" s="17"/>
      <c r="D283" s="17"/>
      <c r="E283" s="17"/>
      <c r="F283" s="17"/>
      <c r="G283" s="17"/>
      <c r="H283" s="17"/>
    </row>
    <row r="284" spans="1:8" x14ac:dyDescent="0.25">
      <c r="A284" s="21"/>
      <c r="B284" s="17"/>
      <c r="C284" s="17"/>
      <c r="D284" s="17"/>
      <c r="E284" s="17"/>
      <c r="F284" s="17"/>
      <c r="G284" s="17"/>
      <c r="H284" s="17"/>
    </row>
    <row r="285" spans="1:8" x14ac:dyDescent="0.25">
      <c r="A285" s="21"/>
      <c r="B285" s="17"/>
      <c r="C285" s="17"/>
      <c r="D285" s="17"/>
      <c r="E285" s="17"/>
      <c r="F285" s="17"/>
      <c r="G285" s="17"/>
      <c r="H285" s="17"/>
    </row>
    <row r="286" spans="1:8" x14ac:dyDescent="0.25">
      <c r="A286" s="21"/>
      <c r="B286" s="17"/>
      <c r="C286" s="17"/>
      <c r="D286" s="17"/>
      <c r="E286" s="17"/>
      <c r="F286" s="17"/>
      <c r="G286" s="17"/>
      <c r="H286" s="17"/>
    </row>
    <row r="287" spans="1:8" x14ac:dyDescent="0.25">
      <c r="A287" s="21"/>
      <c r="B287" s="17"/>
      <c r="C287" s="17"/>
      <c r="D287" s="17"/>
      <c r="E287" s="17"/>
      <c r="F287" s="17"/>
      <c r="G287" s="17"/>
      <c r="H287" s="17"/>
    </row>
    <row r="288" spans="1:8" x14ac:dyDescent="0.25">
      <c r="A288" s="21"/>
      <c r="B288" s="17"/>
      <c r="C288" s="17"/>
      <c r="D288" s="17"/>
      <c r="E288" s="17"/>
      <c r="F288" s="17"/>
      <c r="G288" s="17"/>
      <c r="H288" s="17"/>
    </row>
    <row r="289" spans="1:8" x14ac:dyDescent="0.25">
      <c r="A289" s="21"/>
      <c r="B289" s="17"/>
      <c r="C289" s="17"/>
      <c r="D289" s="17"/>
      <c r="E289" s="17"/>
      <c r="F289" s="17"/>
      <c r="G289" s="17"/>
      <c r="H289" s="17"/>
    </row>
    <row r="290" spans="1:8" x14ac:dyDescent="0.25">
      <c r="A290" s="21"/>
      <c r="B290" s="17"/>
      <c r="C290" s="17"/>
      <c r="D290" s="17"/>
      <c r="E290" s="17"/>
      <c r="F290" s="17"/>
      <c r="G290" s="17"/>
      <c r="H290" s="17"/>
    </row>
    <row r="291" spans="1:8" x14ac:dyDescent="0.25">
      <c r="A291" s="21"/>
      <c r="B291" s="17"/>
      <c r="C291" s="17"/>
      <c r="D291" s="17"/>
      <c r="E291" s="17"/>
      <c r="F291" s="17"/>
      <c r="G291" s="17"/>
      <c r="H291" s="17"/>
    </row>
    <row r="292" spans="1:8" x14ac:dyDescent="0.25">
      <c r="A292" s="21"/>
      <c r="B292" s="17"/>
      <c r="C292" s="17"/>
      <c r="D292" s="17"/>
      <c r="E292" s="17"/>
      <c r="F292" s="17"/>
      <c r="G292" s="17"/>
      <c r="H292" s="17"/>
    </row>
    <row r="293" spans="1:8" x14ac:dyDescent="0.25">
      <c r="A293" s="21"/>
      <c r="B293" s="17"/>
      <c r="C293" s="17"/>
      <c r="D293" s="17"/>
      <c r="E293" s="17"/>
      <c r="F293" s="17"/>
      <c r="G293" s="17"/>
      <c r="H293" s="17"/>
    </row>
    <row r="294" spans="1:8" x14ac:dyDescent="0.25">
      <c r="A294" s="21"/>
      <c r="B294" s="17"/>
      <c r="C294" s="17"/>
      <c r="D294" s="17"/>
      <c r="E294" s="17"/>
      <c r="F294" s="17"/>
      <c r="G294" s="17"/>
      <c r="H294" s="17"/>
    </row>
    <row r="295" spans="1:8" x14ac:dyDescent="0.25">
      <c r="A295" s="21"/>
      <c r="B295" s="17"/>
      <c r="C295" s="17"/>
      <c r="D295" s="17"/>
      <c r="E295" s="17"/>
      <c r="F295" s="17"/>
      <c r="G295" s="17"/>
      <c r="H295" s="17"/>
    </row>
    <row r="296" spans="1:8" x14ac:dyDescent="0.25">
      <c r="A296" s="21"/>
      <c r="B296" s="17"/>
      <c r="C296" s="17"/>
      <c r="D296" s="17"/>
      <c r="E296" s="17"/>
      <c r="F296" s="17"/>
      <c r="G296" s="17"/>
      <c r="H296" s="17"/>
    </row>
    <row r="297" spans="1:8" x14ac:dyDescent="0.25">
      <c r="A297" s="21"/>
      <c r="B297" s="17"/>
      <c r="C297" s="17"/>
      <c r="D297" s="17"/>
      <c r="E297" s="17"/>
      <c r="F297" s="17"/>
      <c r="G297" s="17"/>
      <c r="H297" s="17"/>
    </row>
    <row r="298" spans="1:8" x14ac:dyDescent="0.25">
      <c r="A298" s="21"/>
      <c r="B298" s="17"/>
      <c r="C298" s="17"/>
      <c r="D298" s="17"/>
      <c r="E298" s="17"/>
      <c r="F298" s="17"/>
      <c r="G298" s="17"/>
      <c r="H298" s="17"/>
    </row>
    <row r="299" spans="1:8" x14ac:dyDescent="0.25">
      <c r="A299" s="21"/>
      <c r="B299" s="17"/>
      <c r="C299" s="17"/>
      <c r="D299" s="17"/>
      <c r="E299" s="17"/>
      <c r="F299" s="17"/>
      <c r="G299" s="17"/>
      <c r="H299" s="17"/>
    </row>
    <row r="300" spans="1:8" x14ac:dyDescent="0.25">
      <c r="A300" s="21"/>
      <c r="B300" s="17"/>
      <c r="C300" s="17"/>
      <c r="D300" s="17"/>
      <c r="E300" s="17"/>
      <c r="F300" s="17"/>
      <c r="G300" s="17"/>
      <c r="H300" s="17"/>
    </row>
  </sheetData>
  <pageMargins left="0.51181102362204722" right="0.51181102362204722" top="0.55118110236220474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zoomScaleNormal="100" zoomScaleSheetLayoutView="100" workbookViewId="0">
      <selection activeCell="C32" sqref="C32"/>
    </sheetView>
  </sheetViews>
  <sheetFormatPr defaultRowHeight="15" x14ac:dyDescent="0.25"/>
  <cols>
    <col min="1" max="1" width="5.7109375" customWidth="1"/>
    <col min="2" max="2" width="4" customWidth="1"/>
    <col min="3" max="3" width="67" customWidth="1"/>
    <col min="4" max="5" width="12" customWidth="1"/>
    <col min="6" max="6" width="11.42578125" customWidth="1"/>
    <col min="7" max="7" width="10" bestFit="1" customWidth="1"/>
  </cols>
  <sheetData>
    <row r="1" spans="1:10" ht="13.5" customHeight="1" x14ac:dyDescent="0.25">
      <c r="A1" s="148"/>
      <c r="B1" s="149"/>
      <c r="C1" s="150"/>
      <c r="D1" s="151"/>
      <c r="E1" s="152"/>
      <c r="F1" s="39"/>
      <c r="G1" s="40"/>
      <c r="H1" s="41"/>
      <c r="I1" s="29"/>
      <c r="J1" s="29"/>
    </row>
    <row r="2" spans="1:10" ht="13.5" customHeight="1" x14ac:dyDescent="0.25">
      <c r="A2" s="135"/>
      <c r="B2" s="135"/>
      <c r="C2" s="135"/>
      <c r="D2" s="139"/>
      <c r="E2" s="138"/>
      <c r="F2" s="39"/>
      <c r="G2" s="40"/>
      <c r="H2" s="41"/>
      <c r="I2" s="29"/>
      <c r="J2" s="29"/>
    </row>
    <row r="3" spans="1:10" ht="13.5" customHeight="1" x14ac:dyDescent="0.25">
      <c r="E3" s="138"/>
      <c r="F3" s="43"/>
      <c r="G3" s="44"/>
      <c r="H3" s="41"/>
      <c r="I3" s="29"/>
      <c r="J3" s="29"/>
    </row>
    <row r="4" spans="1:10" ht="13.5" customHeight="1" x14ac:dyDescent="0.25">
      <c r="A4" s="144"/>
      <c r="B4" s="153"/>
      <c r="C4" s="144"/>
      <c r="D4" s="137"/>
      <c r="E4" s="138"/>
      <c r="F4" s="45"/>
      <c r="G4" s="106"/>
      <c r="H4" s="46"/>
      <c r="I4" s="29"/>
      <c r="J4" s="29"/>
    </row>
    <row r="5" spans="1:10" ht="13.5" customHeight="1" x14ac:dyDescent="0.25">
      <c r="A5" s="135"/>
      <c r="B5" s="135"/>
      <c r="C5" s="135"/>
      <c r="D5" s="135"/>
      <c r="E5" s="135"/>
      <c r="F5" s="106"/>
      <c r="G5" s="29"/>
      <c r="H5" s="29"/>
      <c r="I5" s="29"/>
      <c r="J5" s="29"/>
    </row>
    <row r="6" spans="1:10" ht="13.5" customHeight="1" x14ac:dyDescent="0.25">
      <c r="A6" s="140"/>
      <c r="B6" s="135"/>
      <c r="C6" s="135"/>
      <c r="D6" s="141"/>
      <c r="E6" s="135"/>
      <c r="F6" s="106"/>
      <c r="G6" s="29"/>
      <c r="H6" s="29"/>
      <c r="I6" s="29"/>
      <c r="J6" s="29"/>
    </row>
    <row r="7" spans="1:10" ht="13.5" customHeight="1" x14ac:dyDescent="0.25">
      <c r="A7" s="135"/>
      <c r="B7" s="136"/>
      <c r="C7" s="135"/>
      <c r="D7" s="142"/>
      <c r="E7" s="135"/>
      <c r="F7" s="106"/>
      <c r="G7" s="18"/>
      <c r="H7" s="18"/>
      <c r="I7" s="18"/>
      <c r="J7" s="29"/>
    </row>
    <row r="8" spans="1:10" ht="13.5" customHeight="1" x14ac:dyDescent="0.25">
      <c r="A8" s="135"/>
      <c r="B8" s="135"/>
      <c r="C8" s="135"/>
      <c r="D8" s="141"/>
      <c r="E8" s="135"/>
      <c r="F8" s="106"/>
      <c r="G8" s="33"/>
      <c r="H8" s="16"/>
      <c r="I8" s="16"/>
      <c r="J8" s="29"/>
    </row>
    <row r="9" spans="1:10" ht="13.5" customHeight="1" x14ac:dyDescent="0.25">
      <c r="E9" s="135"/>
      <c r="F9" s="106"/>
      <c r="G9" s="33"/>
      <c r="H9" s="16"/>
      <c r="I9" s="16"/>
      <c r="J9" s="29"/>
    </row>
    <row r="10" spans="1:10" ht="13.5" customHeight="1" x14ac:dyDescent="0.25">
      <c r="A10" s="143"/>
      <c r="B10" s="136"/>
      <c r="C10" s="135"/>
      <c r="D10" s="141"/>
      <c r="F10" s="106"/>
      <c r="G10" s="73"/>
      <c r="H10" s="16"/>
      <c r="I10" s="16"/>
      <c r="J10" s="29"/>
    </row>
    <row r="11" spans="1:10" ht="13.5" customHeight="1" x14ac:dyDescent="0.25">
      <c r="E11" s="135"/>
      <c r="F11" s="106"/>
      <c r="G11" s="18"/>
      <c r="H11" s="18"/>
      <c r="I11" s="18"/>
      <c r="J11" s="29"/>
    </row>
    <row r="12" spans="1:10" ht="13.5" customHeight="1" x14ac:dyDescent="0.25">
      <c r="A12" s="143"/>
      <c r="B12" s="135"/>
      <c r="C12" s="135"/>
      <c r="D12" s="141"/>
      <c r="E12" s="135"/>
      <c r="F12" s="106"/>
      <c r="G12" s="23"/>
      <c r="H12" s="23"/>
      <c r="I12" s="23"/>
      <c r="J12" s="29"/>
    </row>
    <row r="13" spans="1:10" ht="13.5" customHeight="1" x14ac:dyDescent="0.25">
      <c r="A13" s="140"/>
      <c r="B13" s="135"/>
      <c r="C13" s="135"/>
      <c r="D13" s="145"/>
      <c r="E13" s="135"/>
      <c r="F13" s="106"/>
      <c r="G13" s="23"/>
      <c r="H13" s="23"/>
      <c r="I13" s="23"/>
      <c r="J13" s="29"/>
    </row>
    <row r="14" spans="1:10" ht="13.5" customHeight="1" x14ac:dyDescent="0.25">
      <c r="B14" s="135"/>
      <c r="E14" s="135"/>
      <c r="F14" s="106"/>
      <c r="G14" s="29"/>
      <c r="H14" s="29"/>
      <c r="I14" s="29"/>
      <c r="J14" s="29"/>
    </row>
    <row r="15" spans="1:10" ht="13.5" customHeight="1" x14ac:dyDescent="0.25">
      <c r="B15" s="135"/>
      <c r="E15" s="135"/>
      <c r="F15" s="106"/>
      <c r="G15" s="33"/>
      <c r="H15" s="16"/>
      <c r="I15" s="16"/>
      <c r="J15" s="29"/>
    </row>
    <row r="16" spans="1:10" ht="13.5" customHeight="1" x14ac:dyDescent="0.25">
      <c r="A16" s="143"/>
      <c r="B16" s="136"/>
      <c r="C16" s="135"/>
      <c r="D16" s="141"/>
      <c r="E16" s="135"/>
      <c r="F16" s="106"/>
      <c r="G16" s="33"/>
      <c r="H16" s="16"/>
      <c r="I16" s="16"/>
      <c r="J16" s="29"/>
    </row>
    <row r="17" spans="1:10" ht="13.5" customHeight="1" x14ac:dyDescent="0.25">
      <c r="E17" s="135"/>
      <c r="F17" s="106"/>
      <c r="G17" s="33"/>
      <c r="H17" s="16"/>
      <c r="I17" s="16"/>
      <c r="J17" s="29"/>
    </row>
    <row r="18" spans="1:10" ht="13.5" customHeight="1" x14ac:dyDescent="0.25">
      <c r="A18" s="143"/>
      <c r="B18" s="135"/>
      <c r="C18" s="135"/>
      <c r="D18" s="141"/>
      <c r="E18" s="135"/>
      <c r="F18" s="106"/>
      <c r="G18" s="18"/>
      <c r="H18" s="18"/>
      <c r="I18" s="18"/>
      <c r="J18" s="29"/>
    </row>
    <row r="19" spans="1:10" ht="13.5" customHeight="1" x14ac:dyDescent="0.25">
      <c r="A19" s="140"/>
      <c r="B19" s="135"/>
      <c r="C19" s="135"/>
      <c r="D19" s="145"/>
      <c r="E19" s="135"/>
      <c r="F19" s="106"/>
      <c r="G19" s="29"/>
      <c r="H19" s="29"/>
      <c r="I19" s="29"/>
      <c r="J19" s="29"/>
    </row>
    <row r="20" spans="1:10" ht="13.5" customHeight="1" x14ac:dyDescent="0.25">
      <c r="A20" s="143"/>
      <c r="B20" s="135"/>
      <c r="C20" s="135"/>
      <c r="D20" s="141"/>
      <c r="E20" s="135"/>
      <c r="F20" s="106"/>
      <c r="G20" s="18"/>
      <c r="H20" s="18"/>
      <c r="I20" s="18"/>
      <c r="J20" s="29"/>
    </row>
    <row r="21" spans="1:10" ht="13.5" customHeight="1" x14ac:dyDescent="0.25">
      <c r="A21" s="143"/>
      <c r="C21" s="135"/>
      <c r="D21" s="141"/>
      <c r="E21" s="108"/>
      <c r="F21" s="106"/>
      <c r="G21" s="37"/>
      <c r="H21" s="37"/>
      <c r="I21" s="37"/>
      <c r="J21" s="29"/>
    </row>
    <row r="22" spans="1:10" ht="13.5" customHeight="1" x14ac:dyDescent="0.25">
      <c r="B22" s="135"/>
      <c r="E22" s="108"/>
      <c r="F22" s="106"/>
      <c r="G22" s="18"/>
      <c r="H22" s="18"/>
      <c r="I22" s="18"/>
      <c r="J22" s="29"/>
    </row>
    <row r="23" spans="1:10" ht="13.5" customHeight="1" x14ac:dyDescent="0.25">
      <c r="B23" s="135"/>
      <c r="F23" s="106"/>
      <c r="G23" s="18"/>
      <c r="H23" s="18"/>
      <c r="I23" s="18"/>
      <c r="J23" s="29"/>
    </row>
    <row r="24" spans="1:10" ht="13.5" customHeight="1" x14ac:dyDescent="0.25">
      <c r="A24" s="143"/>
      <c r="E24" s="146"/>
      <c r="F24" s="106"/>
      <c r="G24" s="18"/>
      <c r="H24" s="18"/>
      <c r="I24" s="18"/>
      <c r="J24" s="29"/>
    </row>
    <row r="25" spans="1:10" ht="13.5" customHeight="1" x14ac:dyDescent="0.25">
      <c r="D25" s="141"/>
      <c r="E25" s="147"/>
      <c r="F25" s="106"/>
      <c r="G25" s="23"/>
      <c r="H25" s="23"/>
      <c r="I25" s="23"/>
      <c r="J25" s="29"/>
    </row>
    <row r="26" spans="1:10" ht="13.5" customHeight="1" x14ac:dyDescent="0.25">
      <c r="E26" s="138"/>
      <c r="F26" s="106"/>
      <c r="G26" s="23"/>
      <c r="H26" s="23"/>
      <c r="I26" s="23"/>
      <c r="J26" s="29"/>
    </row>
    <row r="27" spans="1:10" ht="13.5" customHeight="1" x14ac:dyDescent="0.25">
      <c r="A27" s="135"/>
      <c r="C27" s="144"/>
      <c r="E27" s="147"/>
      <c r="F27" s="106"/>
      <c r="G27" s="18"/>
      <c r="H27" s="18"/>
      <c r="I27" s="18"/>
      <c r="J27" s="29"/>
    </row>
    <row r="28" spans="1:10" ht="13.5" customHeight="1" x14ac:dyDescent="0.25">
      <c r="A28" s="135"/>
      <c r="B28" s="135"/>
      <c r="E28" s="104"/>
      <c r="F28" s="106"/>
      <c r="G28" s="22"/>
      <c r="H28" s="34"/>
      <c r="I28" s="34"/>
      <c r="J28" s="29"/>
    </row>
    <row r="29" spans="1:10" ht="13.5" customHeight="1" x14ac:dyDescent="0.25">
      <c r="B29" s="135"/>
      <c r="E29" s="104"/>
      <c r="F29" s="106"/>
      <c r="G29" s="23"/>
      <c r="H29" s="23"/>
      <c r="I29" s="34"/>
      <c r="J29" s="29"/>
    </row>
    <row r="30" spans="1:10" ht="13.5" customHeight="1" x14ac:dyDescent="0.25">
      <c r="A30" s="69"/>
      <c r="C30" s="68"/>
      <c r="D30" s="104"/>
      <c r="E30" s="104"/>
      <c r="F30" s="106"/>
      <c r="G30" s="22"/>
      <c r="H30" s="22"/>
      <c r="I30" s="34"/>
      <c r="J30" s="29"/>
    </row>
    <row r="31" spans="1:10" ht="13.5" customHeight="1" x14ac:dyDescent="0.25">
      <c r="A31" s="71"/>
      <c r="B31" s="69"/>
      <c r="C31" s="130"/>
      <c r="D31" s="110"/>
      <c r="E31" s="110"/>
      <c r="F31" s="106"/>
      <c r="G31" s="22"/>
      <c r="H31" s="34"/>
      <c r="I31" s="34"/>
      <c r="J31" s="29"/>
    </row>
    <row r="32" spans="1:10" ht="13.5" customHeight="1" x14ac:dyDescent="0.25">
      <c r="A32" s="69"/>
      <c r="B32" s="130"/>
      <c r="C32" s="68"/>
      <c r="D32" s="104"/>
      <c r="E32" s="104"/>
      <c r="F32" s="106"/>
      <c r="G32" s="22"/>
      <c r="H32" s="34"/>
      <c r="I32" s="34"/>
      <c r="J32" s="29"/>
    </row>
    <row r="33" spans="1:10" ht="13.5" customHeight="1" x14ac:dyDescent="0.25">
      <c r="A33" s="69"/>
      <c r="B33" s="69"/>
      <c r="C33" s="68"/>
      <c r="D33" s="104"/>
      <c r="E33" s="104"/>
      <c r="F33" s="106"/>
      <c r="G33" s="22"/>
      <c r="H33" s="34"/>
      <c r="I33" s="34"/>
      <c r="J33" s="29"/>
    </row>
    <row r="34" spans="1:10" ht="13.5" customHeight="1" x14ac:dyDescent="0.25">
      <c r="A34" s="69"/>
      <c r="B34" s="69"/>
      <c r="C34" s="68"/>
      <c r="D34" s="104"/>
      <c r="E34" s="104"/>
      <c r="F34" s="106"/>
      <c r="G34" s="22"/>
      <c r="H34" s="34"/>
      <c r="I34" s="34"/>
      <c r="J34" s="29"/>
    </row>
    <row r="35" spans="1:10" ht="13.5" customHeight="1" x14ac:dyDescent="0.25">
      <c r="A35" s="69"/>
      <c r="B35" s="69"/>
      <c r="C35" s="68"/>
      <c r="D35" s="104"/>
      <c r="E35" s="104"/>
      <c r="F35" s="106"/>
      <c r="G35" s="18"/>
      <c r="H35" s="18"/>
      <c r="I35" s="18"/>
      <c r="J35" s="29"/>
    </row>
    <row r="36" spans="1:10" ht="13.5" customHeight="1" x14ac:dyDescent="0.25">
      <c r="A36" s="69"/>
      <c r="B36" s="68"/>
      <c r="C36" s="126"/>
      <c r="D36" s="104"/>
      <c r="E36" s="104"/>
      <c r="F36" s="106"/>
      <c r="G36" s="18"/>
      <c r="H36" s="18"/>
      <c r="I36" s="18"/>
      <c r="J36" s="29"/>
    </row>
    <row r="37" spans="1:10" ht="13.5" customHeight="1" x14ac:dyDescent="0.25">
      <c r="A37" s="69"/>
      <c r="B37" s="69"/>
      <c r="C37" s="68"/>
      <c r="D37" s="104"/>
      <c r="E37" s="104"/>
      <c r="F37" s="106"/>
      <c r="G37" s="67"/>
      <c r="H37" s="29"/>
      <c r="I37" s="29"/>
      <c r="J37" s="29"/>
    </row>
    <row r="38" spans="1:10" ht="13.5" customHeight="1" x14ac:dyDescent="0.25">
      <c r="A38" s="69"/>
      <c r="B38" s="69"/>
      <c r="C38" s="68"/>
      <c r="D38" s="104"/>
      <c r="E38" s="104"/>
      <c r="F38" s="106"/>
      <c r="G38" s="18"/>
      <c r="H38" s="18"/>
      <c r="I38" s="18"/>
      <c r="J38" s="29"/>
    </row>
    <row r="39" spans="1:10" ht="13.5" customHeight="1" x14ac:dyDescent="0.25">
      <c r="A39" s="71"/>
      <c r="B39" s="69"/>
      <c r="C39" s="130"/>
      <c r="D39" s="110"/>
      <c r="E39" s="110"/>
      <c r="F39" s="106"/>
      <c r="G39" s="18"/>
      <c r="H39" s="18"/>
      <c r="I39" s="18"/>
      <c r="J39" s="29"/>
    </row>
    <row r="40" spans="1:10" ht="13.5" customHeight="1" x14ac:dyDescent="0.25">
      <c r="A40" s="69"/>
      <c r="B40" s="130"/>
      <c r="C40" s="68"/>
      <c r="D40" s="104"/>
      <c r="E40" s="104"/>
      <c r="F40" s="106"/>
      <c r="G40" s="23"/>
      <c r="H40" s="23"/>
      <c r="I40" s="23"/>
      <c r="J40" s="29"/>
    </row>
    <row r="41" spans="1:10" ht="13.5" customHeight="1" x14ac:dyDescent="0.25">
      <c r="A41" s="127"/>
      <c r="B41" s="69"/>
      <c r="C41" s="68"/>
      <c r="D41" s="104"/>
      <c r="E41" s="104"/>
      <c r="F41" s="106"/>
      <c r="G41" s="22"/>
      <c r="H41" s="34"/>
      <c r="I41" s="34"/>
      <c r="J41" s="29"/>
    </row>
    <row r="42" spans="1:10" ht="13.5" customHeight="1" x14ac:dyDescent="0.25">
      <c r="A42" s="127"/>
      <c r="B42" s="69"/>
      <c r="C42" s="68"/>
      <c r="D42" s="104"/>
      <c r="E42" s="104"/>
      <c r="F42" s="106"/>
      <c r="G42" s="18"/>
      <c r="H42" s="18"/>
      <c r="I42" s="18"/>
      <c r="J42" s="29"/>
    </row>
    <row r="43" spans="1:10" ht="13.5" customHeight="1" x14ac:dyDescent="0.25">
      <c r="A43" s="127"/>
      <c r="B43" s="69"/>
      <c r="C43" s="68"/>
      <c r="D43" s="104"/>
      <c r="E43" s="104"/>
      <c r="F43" s="106"/>
      <c r="G43" s="23"/>
      <c r="H43" s="23"/>
      <c r="I43" s="23"/>
      <c r="J43" s="29"/>
    </row>
    <row r="44" spans="1:10" ht="13.5" customHeight="1" x14ac:dyDescent="0.25">
      <c r="A44" s="127"/>
      <c r="B44" s="69"/>
      <c r="C44" s="68"/>
      <c r="D44" s="104"/>
      <c r="E44" s="104"/>
      <c r="F44" s="106"/>
      <c r="G44" s="22"/>
      <c r="H44" s="34"/>
      <c r="I44" s="34"/>
      <c r="J44" s="29"/>
    </row>
    <row r="45" spans="1:10" ht="13.5" customHeight="1" x14ac:dyDescent="0.25">
      <c r="A45" s="127"/>
      <c r="B45" s="69"/>
      <c r="C45" s="68"/>
      <c r="D45" s="104"/>
      <c r="E45" s="104"/>
      <c r="F45" s="106"/>
      <c r="G45" s="18"/>
      <c r="H45" s="18"/>
      <c r="I45" s="18"/>
      <c r="J45" s="29"/>
    </row>
    <row r="46" spans="1:10" ht="13.5" customHeight="1" x14ac:dyDescent="0.25">
      <c r="A46" s="127"/>
      <c r="B46" s="69"/>
      <c r="C46" s="68"/>
      <c r="D46" s="104"/>
      <c r="E46" s="104"/>
      <c r="F46" s="106"/>
      <c r="G46" s="22"/>
      <c r="H46" s="34"/>
      <c r="I46" s="34"/>
      <c r="J46" s="29"/>
    </row>
    <row r="47" spans="1:10" ht="13.5" customHeight="1" x14ac:dyDescent="0.25">
      <c r="A47" s="127"/>
      <c r="B47" s="69"/>
      <c r="C47" s="68"/>
      <c r="D47" s="104"/>
      <c r="E47" s="104"/>
      <c r="F47" s="106"/>
      <c r="G47" s="22"/>
      <c r="H47" s="34"/>
      <c r="I47" s="34"/>
      <c r="J47" s="29"/>
    </row>
    <row r="48" spans="1:10" ht="13.5" customHeight="1" x14ac:dyDescent="0.25">
      <c r="A48" s="127"/>
      <c r="B48" s="69"/>
      <c r="C48" s="68"/>
      <c r="D48" s="104"/>
      <c r="E48" s="104"/>
      <c r="F48" s="106"/>
      <c r="G48" s="18"/>
      <c r="H48" s="18"/>
      <c r="I48" s="18"/>
      <c r="J48" s="29"/>
    </row>
    <row r="49" spans="1:10" ht="13.5" customHeight="1" x14ac:dyDescent="0.25">
      <c r="A49" s="127"/>
      <c r="B49" s="69"/>
      <c r="C49" s="132"/>
      <c r="D49" s="104"/>
      <c r="E49" s="104"/>
      <c r="F49" s="106"/>
      <c r="G49" s="34"/>
      <c r="H49" s="34"/>
      <c r="I49" s="34"/>
      <c r="J49" s="29"/>
    </row>
    <row r="50" spans="1:10" ht="13.5" customHeight="1" x14ac:dyDescent="0.25">
      <c r="A50" s="131"/>
      <c r="B50" s="127"/>
      <c r="C50" s="129"/>
      <c r="D50" s="110"/>
      <c r="E50" s="110"/>
      <c r="F50" s="106"/>
      <c r="G50" s="34"/>
      <c r="H50" s="34"/>
      <c r="I50" s="34"/>
      <c r="J50" s="29"/>
    </row>
    <row r="51" spans="1:10" ht="13.5" customHeight="1" x14ac:dyDescent="0.25">
      <c r="A51" s="127"/>
      <c r="B51" s="129"/>
      <c r="C51" s="132"/>
      <c r="D51" s="104"/>
      <c r="E51" s="104"/>
      <c r="F51" s="106"/>
      <c r="G51" s="29"/>
      <c r="H51" s="29"/>
      <c r="I51" s="29"/>
      <c r="J51" s="29"/>
    </row>
    <row r="52" spans="1:10" ht="13.5" customHeight="1" x14ac:dyDescent="0.25">
      <c r="A52" s="130"/>
      <c r="B52" s="133"/>
      <c r="C52" s="130"/>
      <c r="D52" s="110"/>
      <c r="E52" s="110"/>
      <c r="F52" s="106"/>
      <c r="G52" s="18"/>
      <c r="H52" s="18"/>
      <c r="I52" s="18"/>
      <c r="J52" s="29"/>
    </row>
    <row r="53" spans="1:10" ht="13.5" customHeight="1" x14ac:dyDescent="0.25">
      <c r="A53" s="70"/>
      <c r="B53" s="130"/>
      <c r="C53" s="70"/>
      <c r="D53" s="104"/>
      <c r="E53" s="104"/>
      <c r="F53" s="106"/>
      <c r="G53" s="22"/>
      <c r="H53" s="34"/>
      <c r="I53" s="34"/>
      <c r="J53" s="29"/>
    </row>
    <row r="54" spans="1:10" ht="13.5" customHeight="1" x14ac:dyDescent="0.25">
      <c r="A54" s="70"/>
      <c r="B54" s="69"/>
      <c r="C54" s="70"/>
      <c r="D54" s="104"/>
      <c r="E54" s="104"/>
      <c r="F54" s="106"/>
      <c r="G54" s="22"/>
      <c r="H54" s="34"/>
      <c r="I54" s="34"/>
      <c r="J54" s="29"/>
    </row>
    <row r="55" spans="1:10" ht="13.5" customHeight="1" x14ac:dyDescent="0.25">
      <c r="A55" s="128"/>
      <c r="B55" s="69"/>
      <c r="C55" s="70"/>
      <c r="D55" s="104"/>
      <c r="E55" s="104"/>
      <c r="F55" s="106"/>
      <c r="G55" s="29"/>
      <c r="H55" s="29"/>
      <c r="I55" s="29"/>
      <c r="J55" s="29"/>
    </row>
    <row r="56" spans="1:10" ht="13.5" customHeight="1" x14ac:dyDescent="0.25">
      <c r="A56" s="128"/>
      <c r="B56" s="69"/>
      <c r="C56" s="70"/>
      <c r="D56" s="104"/>
      <c r="E56" s="104"/>
      <c r="F56" s="106"/>
      <c r="G56" s="29"/>
      <c r="H56" s="29"/>
      <c r="I56" s="29"/>
      <c r="J56" s="29"/>
    </row>
    <row r="57" spans="1:10" ht="13.5" customHeight="1" x14ac:dyDescent="0.25">
      <c r="A57" s="134"/>
      <c r="B57" s="127"/>
      <c r="C57" s="70"/>
      <c r="D57" s="104"/>
      <c r="E57" s="104"/>
      <c r="F57" s="106"/>
      <c r="G57" s="29"/>
      <c r="H57" s="29"/>
      <c r="I57" s="29"/>
      <c r="J57" s="29"/>
    </row>
    <row r="58" spans="1:10" ht="13.5" customHeight="1" x14ac:dyDescent="0.25">
      <c r="A58" s="128"/>
      <c r="B58" s="70"/>
      <c r="C58" s="128"/>
      <c r="D58" s="110"/>
      <c r="E58" s="110"/>
      <c r="F58" s="106"/>
      <c r="G58" s="29"/>
      <c r="H58" s="29"/>
      <c r="I58" s="29"/>
      <c r="J58" s="29"/>
    </row>
    <row r="59" spans="1:10" ht="13.5" customHeight="1" x14ac:dyDescent="0.25">
      <c r="A59" s="128"/>
      <c r="B59" s="128"/>
      <c r="C59" s="70"/>
      <c r="D59" s="104"/>
      <c r="E59" s="104"/>
      <c r="F59" s="106"/>
      <c r="G59" s="29"/>
      <c r="H59" s="29"/>
      <c r="I59" s="29"/>
      <c r="J59" s="29"/>
    </row>
    <row r="60" spans="1:10" ht="13.5" customHeight="1" x14ac:dyDescent="0.25">
      <c r="A60" s="128"/>
      <c r="B60" s="69"/>
      <c r="C60" s="128"/>
      <c r="D60" s="110"/>
      <c r="E60" s="110"/>
      <c r="F60" s="106"/>
      <c r="G60" s="29"/>
      <c r="H60" s="29"/>
      <c r="I60" s="29"/>
      <c r="J60" s="29"/>
    </row>
    <row r="61" spans="1:10" ht="13.5" customHeight="1" x14ac:dyDescent="0.25">
      <c r="A61" s="128"/>
      <c r="B61" s="128"/>
      <c r="C61" s="70"/>
      <c r="D61" s="104"/>
      <c r="E61" s="104"/>
      <c r="F61" s="106"/>
      <c r="G61" s="29"/>
      <c r="H61" s="29"/>
      <c r="I61" s="29"/>
      <c r="J61" s="29"/>
    </row>
    <row r="62" spans="1:10" ht="13.5" customHeight="1" x14ac:dyDescent="0.25">
      <c r="A62" s="128"/>
      <c r="B62" s="69"/>
      <c r="C62" s="128"/>
      <c r="D62" s="110"/>
      <c r="E62" s="110"/>
      <c r="F62" s="106"/>
      <c r="G62" s="29"/>
      <c r="H62" s="29"/>
      <c r="I62" s="29"/>
      <c r="J62" s="29"/>
    </row>
    <row r="63" spans="1:10" ht="13.5" customHeight="1" x14ac:dyDescent="0.25">
      <c r="A63" s="128"/>
      <c r="B63" s="128"/>
      <c r="C63" s="70"/>
      <c r="D63" s="104"/>
      <c r="E63" s="104"/>
      <c r="F63" s="106"/>
      <c r="G63" s="29"/>
      <c r="H63" s="29"/>
      <c r="I63" s="29"/>
      <c r="J63" s="29"/>
    </row>
    <row r="64" spans="1:10" ht="13.5" customHeight="1" x14ac:dyDescent="0.25">
      <c r="A64" s="29"/>
      <c r="B64" s="69"/>
      <c r="C64" s="29"/>
      <c r="D64" s="29"/>
      <c r="E64" s="29"/>
      <c r="F64" s="106"/>
      <c r="G64" s="29"/>
      <c r="H64" s="65"/>
      <c r="I64" s="29"/>
      <c r="J64" s="29"/>
    </row>
    <row r="65" spans="1:10" ht="13.5" customHeight="1" x14ac:dyDescent="0.25">
      <c r="A65" s="29"/>
      <c r="B65" s="29"/>
      <c r="C65" s="29"/>
      <c r="D65" s="29"/>
      <c r="E65" s="29"/>
      <c r="F65" s="106"/>
      <c r="G65" s="106"/>
      <c r="H65" s="65"/>
      <c r="I65" s="106"/>
      <c r="J65" s="29"/>
    </row>
    <row r="66" spans="1:10" ht="13.5" customHeight="1" x14ac:dyDescent="0.25">
      <c r="A66" s="128"/>
      <c r="B66" s="29"/>
      <c r="C66" s="128"/>
      <c r="D66" s="110"/>
      <c r="E66" s="110"/>
      <c r="F66" s="106"/>
      <c r="G66" s="106"/>
      <c r="H66" s="29"/>
      <c r="I66" s="29"/>
      <c r="J66" s="29"/>
    </row>
    <row r="67" spans="1:10" ht="13.5" customHeight="1" x14ac:dyDescent="0.25">
      <c r="A67" s="130"/>
      <c r="B67" s="128"/>
      <c r="C67" s="130"/>
      <c r="D67" s="110"/>
      <c r="E67" s="110"/>
      <c r="F67" s="106"/>
      <c r="G67" s="106"/>
      <c r="H67" s="29"/>
      <c r="I67" s="29"/>
      <c r="J67" s="29"/>
    </row>
    <row r="68" spans="1:10" ht="13.5" customHeight="1" x14ac:dyDescent="0.25">
      <c r="A68" s="130"/>
      <c r="B68" s="130"/>
      <c r="C68" s="130"/>
      <c r="D68" s="110"/>
      <c r="E68" s="110"/>
      <c r="F68" s="106"/>
      <c r="G68" s="106"/>
      <c r="H68" s="29"/>
      <c r="I68" s="29"/>
      <c r="J68" s="29"/>
    </row>
    <row r="69" spans="1:10" ht="13.5" customHeight="1" x14ac:dyDescent="0.25">
      <c r="A69" s="69"/>
      <c r="B69" s="130"/>
      <c r="C69" s="68"/>
      <c r="D69" s="104"/>
      <c r="E69" s="104"/>
      <c r="F69" s="106"/>
      <c r="G69" s="106"/>
      <c r="H69" s="29"/>
      <c r="I69" s="29"/>
      <c r="J69" s="29"/>
    </row>
    <row r="70" spans="1:10" ht="13.5" customHeight="1" x14ac:dyDescent="0.25">
      <c r="A70" s="69"/>
      <c r="B70" s="68"/>
      <c r="C70" s="68"/>
      <c r="D70" s="104"/>
      <c r="E70" s="104"/>
      <c r="F70" s="106"/>
      <c r="G70" s="106"/>
      <c r="H70" s="29"/>
      <c r="I70" s="29"/>
      <c r="J70" s="29"/>
    </row>
    <row r="71" spans="1:10" ht="13.5" customHeight="1" x14ac:dyDescent="0.25">
      <c r="A71" s="70"/>
      <c r="B71" s="68"/>
      <c r="C71" s="70"/>
      <c r="D71" s="112"/>
      <c r="E71" s="112"/>
      <c r="F71" s="106"/>
      <c r="G71" s="106"/>
      <c r="H71" s="29"/>
      <c r="I71" s="29"/>
      <c r="J71" s="29"/>
    </row>
    <row r="72" spans="1:10" ht="13.5" customHeight="1" x14ac:dyDescent="0.25">
      <c r="A72" s="70"/>
      <c r="B72" s="70"/>
      <c r="C72" s="70"/>
      <c r="D72" s="112"/>
      <c r="E72" s="112"/>
      <c r="F72" s="106"/>
      <c r="G72" s="106"/>
      <c r="H72" s="29"/>
      <c r="I72" s="29"/>
      <c r="J72" s="29"/>
    </row>
    <row r="73" spans="1:10" ht="13.5" customHeight="1" x14ac:dyDescent="0.25">
      <c r="A73" s="127"/>
      <c r="B73" s="70"/>
      <c r="C73" s="70"/>
      <c r="D73" s="112"/>
      <c r="E73" s="112"/>
      <c r="F73" s="106"/>
      <c r="G73" s="106"/>
      <c r="H73" s="29"/>
      <c r="I73" s="29"/>
      <c r="J73" s="29"/>
    </row>
    <row r="74" spans="1:10" ht="13.5" customHeight="1" x14ac:dyDescent="0.25">
      <c r="A74" s="71"/>
      <c r="B74" s="70"/>
      <c r="C74" s="130"/>
      <c r="D74" s="110"/>
      <c r="E74" s="110"/>
      <c r="F74" s="106"/>
      <c r="G74" s="29"/>
      <c r="H74" s="47"/>
      <c r="I74" s="29"/>
      <c r="J74" s="29"/>
    </row>
    <row r="75" spans="1:10" ht="13.5" customHeight="1" x14ac:dyDescent="0.25">
      <c r="A75" s="71"/>
      <c r="B75" s="130"/>
      <c r="C75" s="130"/>
      <c r="D75" s="110"/>
      <c r="E75" s="110"/>
      <c r="F75" s="106"/>
      <c r="G75" s="29"/>
      <c r="H75" s="47"/>
      <c r="I75" s="29"/>
      <c r="J75" s="29"/>
    </row>
    <row r="76" spans="1:10" ht="13.5" customHeight="1" x14ac:dyDescent="0.25">
      <c r="A76" s="71"/>
      <c r="B76" s="130"/>
      <c r="C76" s="70"/>
      <c r="D76" s="110"/>
      <c r="E76" s="110"/>
      <c r="F76" s="106"/>
      <c r="G76" s="29"/>
      <c r="H76" s="47"/>
      <c r="I76" s="29"/>
      <c r="J76" s="29"/>
    </row>
    <row r="77" spans="1:10" ht="13.5" customHeight="1" x14ac:dyDescent="0.25">
      <c r="A77" s="127"/>
      <c r="B77" s="130"/>
      <c r="C77" s="70"/>
      <c r="D77" s="104"/>
      <c r="E77" s="104"/>
      <c r="F77" s="106"/>
      <c r="G77" s="29"/>
      <c r="H77" s="47"/>
      <c r="I77" s="29"/>
      <c r="J77" s="29"/>
    </row>
    <row r="78" spans="1:10" ht="13.5" customHeight="1" x14ac:dyDescent="0.25">
      <c r="A78" s="127"/>
      <c r="B78" s="71"/>
      <c r="C78" s="70"/>
      <c r="D78" s="104"/>
      <c r="E78" s="104"/>
      <c r="F78" s="106"/>
      <c r="G78" s="29"/>
      <c r="H78" s="47"/>
      <c r="I78" s="29"/>
      <c r="J78" s="29"/>
    </row>
    <row r="79" spans="1:10" ht="13.5" customHeight="1" x14ac:dyDescent="0.25">
      <c r="A79" s="127"/>
      <c r="B79" s="71"/>
      <c r="C79" s="70"/>
      <c r="D79" s="104"/>
      <c r="E79" s="104"/>
      <c r="F79" s="106"/>
      <c r="G79" s="29"/>
      <c r="H79" s="47"/>
      <c r="I79" s="29"/>
      <c r="J79" s="29"/>
    </row>
    <row r="80" spans="1:10" ht="13.5" customHeight="1" x14ac:dyDescent="0.25">
      <c r="A80" s="131"/>
      <c r="B80" s="71"/>
      <c r="C80" s="128"/>
      <c r="D80" s="110"/>
      <c r="E80" s="110"/>
      <c r="F80" s="106"/>
      <c r="G80" s="29"/>
      <c r="H80" s="47"/>
      <c r="I80" s="29"/>
      <c r="J80" s="29"/>
    </row>
    <row r="81" spans="1:10" ht="13.5" customHeight="1" x14ac:dyDescent="0.25">
      <c r="A81" s="70"/>
      <c r="B81" s="128"/>
      <c r="C81" s="70"/>
      <c r="D81" s="104"/>
      <c r="E81" s="104"/>
      <c r="F81" s="106"/>
      <c r="G81" s="29"/>
      <c r="H81" s="47"/>
      <c r="I81" s="29"/>
      <c r="J81" s="29"/>
    </row>
    <row r="82" spans="1:10" ht="13.5" customHeight="1" x14ac:dyDescent="0.25">
      <c r="A82" s="127"/>
      <c r="B82" s="71"/>
      <c r="C82" s="70"/>
      <c r="D82" s="104"/>
      <c r="E82" s="104"/>
      <c r="F82" s="106"/>
      <c r="G82" s="29"/>
      <c r="H82" s="47"/>
      <c r="I82" s="29"/>
      <c r="J82" s="29"/>
    </row>
    <row r="83" spans="1:10" ht="13.5" customHeight="1" x14ac:dyDescent="0.25">
      <c r="A83" s="127"/>
      <c r="B83" s="71"/>
      <c r="C83" s="70"/>
      <c r="D83" s="104"/>
      <c r="E83" s="104"/>
      <c r="F83" s="106"/>
      <c r="G83" s="29"/>
      <c r="H83" s="47"/>
      <c r="I83" s="29"/>
      <c r="J83" s="29"/>
    </row>
    <row r="84" spans="1:10" ht="13.5" customHeight="1" x14ac:dyDescent="0.25">
      <c r="A84" s="127"/>
      <c r="B84" s="71"/>
      <c r="C84" s="70"/>
      <c r="D84" s="104"/>
      <c r="E84" s="104"/>
      <c r="F84" s="106"/>
      <c r="G84" s="29"/>
      <c r="H84" s="47"/>
      <c r="I84" s="29"/>
      <c r="J84" s="29"/>
    </row>
    <row r="85" spans="1:10" ht="13.5" customHeight="1" x14ac:dyDescent="0.25">
      <c r="A85" s="127"/>
      <c r="B85" s="71"/>
      <c r="C85" s="70"/>
      <c r="D85" s="104"/>
      <c r="E85" s="104"/>
      <c r="F85" s="106"/>
      <c r="G85" s="29"/>
      <c r="H85" s="47"/>
      <c r="I85" s="29"/>
      <c r="J85" s="29"/>
    </row>
    <row r="86" spans="1:10" ht="13.5" customHeight="1" x14ac:dyDescent="0.25">
      <c r="A86" s="35"/>
      <c r="B86" s="127"/>
      <c r="C86" s="29"/>
      <c r="D86" s="104"/>
      <c r="E86" s="104"/>
      <c r="F86" s="106"/>
      <c r="G86" s="29"/>
      <c r="H86" s="47"/>
      <c r="I86" s="29"/>
      <c r="J86" s="29"/>
    </row>
    <row r="87" spans="1:10" ht="13.5" customHeight="1" x14ac:dyDescent="0.25">
      <c r="A87" s="131"/>
      <c r="B87" s="105"/>
      <c r="C87" s="128"/>
      <c r="D87" s="110"/>
      <c r="E87" s="110"/>
      <c r="F87" s="106"/>
      <c r="G87" s="29"/>
      <c r="H87" s="47"/>
      <c r="I87" s="29"/>
      <c r="J87" s="29"/>
    </row>
    <row r="88" spans="1:10" ht="13.5" customHeight="1" x14ac:dyDescent="0.25">
      <c r="A88" s="127"/>
      <c r="B88" s="128"/>
      <c r="C88" s="70"/>
      <c r="D88" s="104"/>
      <c r="E88" s="104"/>
      <c r="F88" s="106"/>
      <c r="G88" s="29"/>
      <c r="H88" s="47"/>
      <c r="I88" s="29"/>
      <c r="J88" s="29"/>
    </row>
    <row r="89" spans="1:10" ht="13.5" customHeight="1" x14ac:dyDescent="0.25">
      <c r="A89" s="127"/>
      <c r="B89" s="127"/>
      <c r="C89" s="70"/>
      <c r="D89" s="104"/>
      <c r="E89" s="104"/>
      <c r="F89" s="106"/>
      <c r="G89" s="29"/>
      <c r="H89" s="47"/>
      <c r="I89" s="29"/>
      <c r="J89" s="29"/>
    </row>
    <row r="90" spans="1:10" ht="13.5" customHeight="1" x14ac:dyDescent="0.25">
      <c r="A90" s="127"/>
      <c r="B90" s="127"/>
      <c r="C90" s="70"/>
      <c r="D90" s="104"/>
      <c r="E90" s="104"/>
      <c r="F90" s="106"/>
      <c r="G90" s="29"/>
      <c r="H90" s="47"/>
      <c r="I90" s="29"/>
      <c r="J90" s="29"/>
    </row>
    <row r="91" spans="1:10" ht="13.5" customHeight="1" x14ac:dyDescent="0.25">
      <c r="A91" s="131"/>
      <c r="B91" s="127"/>
      <c r="C91" s="128"/>
      <c r="D91" s="110"/>
      <c r="E91" s="110"/>
      <c r="F91" s="106"/>
      <c r="G91" s="29"/>
      <c r="H91" s="47"/>
      <c r="I91" s="29"/>
      <c r="J91" s="29"/>
    </row>
    <row r="92" spans="1:10" ht="13.5" customHeight="1" x14ac:dyDescent="0.25">
      <c r="A92" s="70"/>
      <c r="B92" s="128"/>
      <c r="C92" s="70"/>
      <c r="D92" s="104"/>
      <c r="E92" s="104"/>
      <c r="F92" s="106"/>
      <c r="G92" s="29"/>
      <c r="H92" s="47"/>
      <c r="I92" s="29"/>
      <c r="J92" s="29"/>
    </row>
    <row r="93" spans="1:10" ht="13.5" customHeight="1" x14ac:dyDescent="0.25">
      <c r="A93" s="127"/>
      <c r="B93" s="127"/>
      <c r="C93" s="70"/>
      <c r="D93" s="104"/>
      <c r="E93" s="104"/>
      <c r="F93" s="106"/>
      <c r="G93" s="29"/>
      <c r="H93" s="47"/>
      <c r="I93" s="29"/>
      <c r="J93" s="29"/>
    </row>
    <row r="94" spans="1:10" ht="13.5" customHeight="1" x14ac:dyDescent="0.25">
      <c r="A94" s="70"/>
      <c r="B94" s="127"/>
      <c r="C94" s="70"/>
      <c r="D94" s="104"/>
      <c r="E94" s="104"/>
      <c r="F94" s="106"/>
      <c r="G94" s="29"/>
      <c r="H94" s="47"/>
      <c r="I94" s="29"/>
      <c r="J94" s="29"/>
    </row>
    <row r="95" spans="1:10" ht="13.5" customHeight="1" x14ac:dyDescent="0.25">
      <c r="A95" s="70"/>
      <c r="B95" s="127"/>
      <c r="C95" s="70"/>
      <c r="D95" s="104"/>
      <c r="E95" s="104"/>
      <c r="F95" s="106"/>
      <c r="G95" s="29"/>
      <c r="H95" s="47"/>
      <c r="I95" s="29"/>
      <c r="J95" s="29"/>
    </row>
    <row r="96" spans="1:10" ht="13.5" customHeight="1" x14ac:dyDescent="0.25">
      <c r="A96" s="70"/>
      <c r="B96" s="127"/>
      <c r="C96" s="70"/>
      <c r="D96" s="104"/>
      <c r="E96" s="104"/>
      <c r="F96" s="106"/>
      <c r="G96" s="29"/>
      <c r="H96" s="47"/>
      <c r="I96" s="29"/>
      <c r="J96" s="29"/>
    </row>
    <row r="97" spans="1:10" ht="13.5" customHeight="1" x14ac:dyDescent="0.25">
      <c r="A97" s="70"/>
      <c r="B97" s="127"/>
      <c r="C97" s="70"/>
      <c r="D97" s="104"/>
      <c r="E97" s="104"/>
      <c r="F97" s="106"/>
      <c r="G97" s="29"/>
      <c r="H97" s="47"/>
      <c r="I97" s="29"/>
      <c r="J97" s="29"/>
    </row>
    <row r="98" spans="1:10" ht="13.5" customHeight="1" x14ac:dyDescent="0.25">
      <c r="A98" s="131"/>
      <c r="B98" s="127"/>
      <c r="C98" s="128"/>
      <c r="D98" s="110"/>
      <c r="E98" s="110"/>
      <c r="F98" s="106"/>
      <c r="G98" s="29"/>
      <c r="H98" s="47"/>
      <c r="I98" s="29"/>
      <c r="J98" s="29"/>
    </row>
    <row r="99" spans="1:10" ht="13.5" customHeight="1" x14ac:dyDescent="0.25">
      <c r="A99" s="70"/>
      <c r="B99" s="128"/>
      <c r="C99" s="70"/>
      <c r="D99" s="104"/>
      <c r="E99" s="104"/>
      <c r="F99" s="106"/>
      <c r="G99" s="29"/>
      <c r="H99" s="47"/>
      <c r="I99" s="29"/>
      <c r="J99" s="29"/>
    </row>
    <row r="100" spans="1:10" ht="13.5" customHeight="1" x14ac:dyDescent="0.25">
      <c r="A100" s="29"/>
      <c r="B100" s="127"/>
      <c r="C100" s="70"/>
      <c r="D100" s="104"/>
      <c r="E100" s="104"/>
      <c r="F100" s="106"/>
      <c r="G100" s="29"/>
      <c r="H100" s="47"/>
      <c r="I100" s="29"/>
      <c r="J100" s="29"/>
    </row>
    <row r="101" spans="1:10" ht="13.5" customHeight="1" x14ac:dyDescent="0.25">
      <c r="A101" s="29"/>
      <c r="B101" s="127"/>
      <c r="C101" s="70"/>
      <c r="D101" s="104"/>
      <c r="E101" s="104"/>
      <c r="F101" s="106"/>
      <c r="G101" s="29"/>
      <c r="H101" s="47"/>
      <c r="I101" s="29"/>
      <c r="J101" s="29"/>
    </row>
    <row r="102" spans="1:10" ht="13.5" customHeight="1" x14ac:dyDescent="0.25">
      <c r="A102" s="128"/>
      <c r="B102" s="127"/>
      <c r="C102" s="128"/>
      <c r="D102" s="110"/>
      <c r="E102" s="110"/>
      <c r="F102" s="106"/>
      <c r="G102" s="33"/>
      <c r="H102" s="47"/>
      <c r="I102" s="16"/>
      <c r="J102" s="29"/>
    </row>
    <row r="103" spans="1:10" ht="13.5" customHeight="1" x14ac:dyDescent="0.25">
      <c r="A103" s="130"/>
      <c r="B103" s="128"/>
      <c r="C103" s="130"/>
      <c r="D103" s="110"/>
      <c r="E103" s="110"/>
      <c r="F103" s="106"/>
      <c r="G103" s="33"/>
      <c r="H103" s="16"/>
      <c r="I103" s="16"/>
      <c r="J103" s="29"/>
    </row>
    <row r="104" spans="1:10" ht="13.5" customHeight="1" x14ac:dyDescent="0.25">
      <c r="A104" s="69"/>
      <c r="B104" s="130"/>
      <c r="C104" s="68"/>
      <c r="D104" s="104"/>
      <c r="E104" s="104"/>
      <c r="F104" s="106"/>
      <c r="G104" s="33"/>
      <c r="H104" s="16"/>
      <c r="I104" s="16"/>
      <c r="J104" s="29"/>
    </row>
    <row r="105" spans="1:10" ht="13.5" customHeight="1" x14ac:dyDescent="0.25">
      <c r="A105" s="69"/>
      <c r="B105" s="68"/>
      <c r="C105" s="68"/>
      <c r="D105" s="104"/>
      <c r="E105" s="104"/>
      <c r="F105" s="106"/>
      <c r="G105" s="18"/>
      <c r="H105" s="18"/>
      <c r="I105" s="18"/>
      <c r="J105" s="29"/>
    </row>
    <row r="106" spans="1:10" ht="13.5" customHeight="1" x14ac:dyDescent="0.25">
      <c r="A106" s="29"/>
      <c r="B106" s="68"/>
      <c r="C106" s="70"/>
      <c r="D106" s="29"/>
      <c r="E106" s="104"/>
      <c r="F106" s="106"/>
      <c r="G106" s="34"/>
      <c r="H106" s="34"/>
      <c r="I106" s="29"/>
      <c r="J106" s="29"/>
    </row>
    <row r="107" spans="1:10" ht="13.5" customHeight="1" x14ac:dyDescent="0.25">
      <c r="A107" s="71"/>
      <c r="B107" s="70"/>
      <c r="C107" s="130"/>
      <c r="D107" s="110"/>
      <c r="E107" s="110"/>
      <c r="F107" s="106"/>
      <c r="G107" s="34"/>
      <c r="H107" s="34"/>
      <c r="I107" s="29"/>
      <c r="J107" s="29"/>
    </row>
    <row r="108" spans="1:10" ht="13.5" customHeight="1" x14ac:dyDescent="0.25">
      <c r="A108" s="131"/>
      <c r="B108" s="130"/>
      <c r="C108" s="128"/>
      <c r="D108" s="110"/>
      <c r="E108" s="110"/>
      <c r="F108" s="106"/>
      <c r="G108" s="29"/>
      <c r="H108" s="29"/>
      <c r="I108" s="29"/>
      <c r="J108" s="29"/>
    </row>
    <row r="109" spans="1:10" ht="13.5" customHeight="1" x14ac:dyDescent="0.25">
      <c r="A109" s="131"/>
      <c r="B109" s="128"/>
      <c r="C109" s="70"/>
      <c r="D109" s="110"/>
      <c r="E109" s="110"/>
      <c r="F109" s="106"/>
      <c r="G109" s="33"/>
      <c r="H109" s="16"/>
      <c r="I109" s="16"/>
      <c r="J109" s="29"/>
    </row>
    <row r="110" spans="1:10" ht="13.5" customHeight="1" x14ac:dyDescent="0.25">
      <c r="A110" s="131"/>
      <c r="B110" s="71"/>
      <c r="C110" s="128"/>
      <c r="D110" s="110"/>
      <c r="E110" s="110"/>
      <c r="F110" s="106"/>
      <c r="G110" s="33"/>
      <c r="H110" s="16"/>
      <c r="I110" s="16"/>
      <c r="J110" s="29"/>
    </row>
    <row r="111" spans="1:10" ht="13.5" customHeight="1" x14ac:dyDescent="0.25">
      <c r="A111" s="29"/>
      <c r="B111" s="128"/>
      <c r="C111" s="70"/>
      <c r="D111" s="104"/>
      <c r="E111" s="104"/>
      <c r="F111" s="106"/>
      <c r="G111" s="33"/>
      <c r="H111" s="16"/>
      <c r="I111" s="16"/>
      <c r="J111" s="29"/>
    </row>
    <row r="112" spans="1:10" ht="13.5" customHeight="1" x14ac:dyDescent="0.25">
      <c r="A112" s="127"/>
      <c r="B112" s="127"/>
      <c r="C112" s="70"/>
      <c r="D112" s="104"/>
      <c r="E112" s="104"/>
      <c r="F112" s="106"/>
      <c r="G112" s="29"/>
      <c r="H112" s="29"/>
      <c r="I112" s="29"/>
      <c r="J112" s="29"/>
    </row>
    <row r="113" spans="1:10" ht="13.5" customHeight="1" x14ac:dyDescent="0.25">
      <c r="A113" s="127"/>
      <c r="B113" s="127"/>
      <c r="C113" s="70"/>
      <c r="D113" s="104"/>
      <c r="E113" s="104"/>
      <c r="F113" s="106"/>
      <c r="G113" s="29"/>
      <c r="H113" s="29"/>
      <c r="I113" s="29"/>
      <c r="J113" s="29"/>
    </row>
    <row r="114" spans="1:10" ht="13.5" customHeight="1" x14ac:dyDescent="0.25">
      <c r="A114" s="131"/>
      <c r="B114" s="127"/>
      <c r="C114" s="129"/>
      <c r="D114" s="110"/>
      <c r="E114" s="110"/>
      <c r="F114" s="29"/>
      <c r="G114" s="29"/>
      <c r="H114" s="29"/>
      <c r="I114" s="29"/>
      <c r="J114" s="29"/>
    </row>
    <row r="115" spans="1:10" ht="13.5" customHeight="1" x14ac:dyDescent="0.25">
      <c r="A115" s="70"/>
      <c r="B115" s="129"/>
      <c r="C115" s="70"/>
      <c r="D115" s="104"/>
      <c r="E115" s="104"/>
      <c r="F115" s="29"/>
      <c r="G115" s="33"/>
      <c r="H115" s="16"/>
      <c r="I115" s="16"/>
      <c r="J115" s="29"/>
    </row>
    <row r="116" spans="1:10" ht="13.5" customHeight="1" x14ac:dyDescent="0.25">
      <c r="A116" s="128"/>
      <c r="B116" s="127"/>
      <c r="C116" s="128"/>
      <c r="D116" s="110"/>
      <c r="E116" s="110"/>
      <c r="F116" s="106"/>
      <c r="G116" s="77"/>
      <c r="H116" s="16"/>
      <c r="I116" s="16"/>
    </row>
    <row r="117" spans="1:10" ht="13.5" customHeight="1" x14ac:dyDescent="0.25">
      <c r="A117" s="130"/>
      <c r="B117" s="128"/>
      <c r="C117" s="130"/>
      <c r="D117" s="110"/>
      <c r="E117" s="110"/>
      <c r="F117" s="106"/>
      <c r="G117" s="106"/>
      <c r="H117" s="29"/>
      <c r="I117" s="29"/>
    </row>
    <row r="118" spans="1:10" ht="13.5" customHeight="1" x14ac:dyDescent="0.25">
      <c r="A118" s="69"/>
      <c r="B118" s="130"/>
      <c r="C118" s="68"/>
      <c r="D118" s="104"/>
      <c r="E118" s="104"/>
      <c r="F118" s="29"/>
      <c r="G118" s="73"/>
      <c r="H118" s="18"/>
      <c r="I118" s="18"/>
    </row>
    <row r="119" spans="1:10" ht="13.5" customHeight="1" x14ac:dyDescent="0.25">
      <c r="A119" s="69"/>
      <c r="B119" s="68"/>
      <c r="C119" s="68"/>
      <c r="D119" s="104"/>
      <c r="E119" s="104"/>
      <c r="F119" s="29"/>
      <c r="G119" s="73"/>
      <c r="H119" s="16"/>
      <c r="I119" s="16"/>
    </row>
    <row r="120" spans="1:10" ht="13.5" customHeight="1" x14ac:dyDescent="0.25">
      <c r="A120" s="29"/>
      <c r="B120" s="68"/>
      <c r="C120" s="70"/>
      <c r="D120" s="104"/>
      <c r="E120" s="104"/>
      <c r="F120" s="29"/>
      <c r="G120" s="73"/>
    </row>
    <row r="121" spans="1:10" ht="13.5" customHeight="1" x14ac:dyDescent="0.25">
      <c r="A121" s="71"/>
      <c r="B121" s="70"/>
      <c r="C121" s="130"/>
      <c r="D121" s="110"/>
      <c r="E121" s="110"/>
      <c r="F121" s="106"/>
      <c r="G121" s="77"/>
    </row>
    <row r="122" spans="1:10" ht="13.5" customHeight="1" x14ac:dyDescent="0.25">
      <c r="A122" s="131"/>
      <c r="B122" s="130"/>
      <c r="C122" s="128"/>
      <c r="D122" s="110"/>
      <c r="E122" s="110"/>
      <c r="F122" s="29"/>
    </row>
    <row r="123" spans="1:10" ht="13.5" customHeight="1" x14ac:dyDescent="0.25">
      <c r="A123" s="131"/>
      <c r="B123" s="128"/>
      <c r="C123" s="128"/>
      <c r="D123" s="110"/>
      <c r="E123" s="110"/>
      <c r="F123" s="106"/>
    </row>
    <row r="124" spans="1:10" ht="13.5" customHeight="1" x14ac:dyDescent="0.25">
      <c r="A124" s="127"/>
      <c r="B124" s="128"/>
      <c r="C124" s="70"/>
      <c r="D124" s="104"/>
      <c r="E124" s="104"/>
      <c r="F124" s="106"/>
    </row>
    <row r="125" spans="1:10" ht="13.5" customHeight="1" x14ac:dyDescent="0.25">
      <c r="A125" s="127"/>
      <c r="B125" s="127"/>
      <c r="C125" s="70"/>
      <c r="D125" s="104"/>
      <c r="E125" s="104"/>
      <c r="F125" s="106"/>
    </row>
    <row r="126" spans="1:10" ht="13.5" customHeight="1" x14ac:dyDescent="0.25">
      <c r="A126" s="127"/>
      <c r="B126" s="127"/>
      <c r="C126" s="70"/>
      <c r="D126" s="104"/>
      <c r="E126" s="104"/>
      <c r="F126" s="106"/>
    </row>
    <row r="127" spans="1:10" ht="13.5" customHeight="1" x14ac:dyDescent="0.25">
      <c r="A127" s="131"/>
      <c r="B127" s="127"/>
      <c r="C127" s="128"/>
      <c r="D127" s="110"/>
      <c r="E127" s="110"/>
      <c r="F127" s="106"/>
    </row>
    <row r="128" spans="1:10" ht="13.5" customHeight="1" x14ac:dyDescent="0.25">
      <c r="A128" s="127"/>
      <c r="B128" s="128"/>
      <c r="C128" s="70"/>
      <c r="D128" s="104"/>
      <c r="E128" s="104"/>
      <c r="F128" s="106"/>
    </row>
    <row r="129" spans="1:6" ht="13.5" customHeight="1" x14ac:dyDescent="0.25">
      <c r="A129" s="127"/>
      <c r="B129" s="127"/>
      <c r="C129" s="70"/>
      <c r="D129" s="104"/>
      <c r="E129" s="104"/>
      <c r="F129" s="106"/>
    </row>
    <row r="130" spans="1:6" ht="13.5" customHeight="1" x14ac:dyDescent="0.25">
      <c r="A130" s="127"/>
      <c r="B130" s="127"/>
      <c r="C130" s="70"/>
      <c r="D130" s="104"/>
      <c r="E130" s="104"/>
      <c r="F130" s="106"/>
    </row>
    <row r="131" spans="1:6" ht="13.5" customHeight="1" x14ac:dyDescent="0.25">
      <c r="A131" s="131"/>
      <c r="B131" s="127"/>
      <c r="C131" s="128"/>
      <c r="D131" s="110"/>
      <c r="E131" s="110"/>
      <c r="F131" s="106"/>
    </row>
    <row r="132" spans="1:6" ht="13.5" customHeight="1" x14ac:dyDescent="0.25">
      <c r="A132" s="127"/>
      <c r="B132" s="128"/>
      <c r="C132" s="70"/>
      <c r="D132" s="104"/>
      <c r="E132" s="104"/>
      <c r="F132" s="106"/>
    </row>
    <row r="133" spans="1:6" ht="13.5" customHeight="1" x14ac:dyDescent="0.25">
      <c r="A133" s="127"/>
      <c r="B133" s="127"/>
      <c r="C133" s="70"/>
      <c r="D133" s="104"/>
      <c r="E133" s="104"/>
      <c r="F133" s="106"/>
    </row>
    <row r="134" spans="1:6" ht="13.5" customHeight="1" x14ac:dyDescent="0.25">
      <c r="A134" s="127"/>
      <c r="B134" s="127"/>
      <c r="C134" s="70"/>
      <c r="D134" s="104"/>
      <c r="E134" s="104"/>
      <c r="F134" s="106"/>
    </row>
    <row r="135" spans="1:6" ht="13.5" customHeight="1" x14ac:dyDescent="0.25">
      <c r="A135" s="131"/>
      <c r="B135" s="127"/>
      <c r="C135" s="128"/>
      <c r="D135" s="110"/>
      <c r="E135" s="110"/>
      <c r="F135" s="106"/>
    </row>
    <row r="136" spans="1:6" ht="13.5" customHeight="1" x14ac:dyDescent="0.25">
      <c r="A136" s="127"/>
      <c r="B136" s="128"/>
      <c r="C136" s="70"/>
      <c r="D136" s="104"/>
      <c r="E136" s="104"/>
      <c r="F136" s="106"/>
    </row>
    <row r="137" spans="1:6" ht="13.5" customHeight="1" x14ac:dyDescent="0.25">
      <c r="A137" s="127"/>
      <c r="B137" s="127"/>
      <c r="C137" s="70"/>
      <c r="D137" s="104"/>
      <c r="E137" s="104"/>
      <c r="F137" s="106"/>
    </row>
    <row r="138" spans="1:6" ht="13.5" customHeight="1" x14ac:dyDescent="0.25">
      <c r="A138" s="29"/>
      <c r="B138" s="127"/>
      <c r="C138" s="70"/>
      <c r="D138" s="104"/>
      <c r="E138" s="104"/>
      <c r="F138" s="106"/>
    </row>
    <row r="139" spans="1:6" ht="13.5" customHeight="1" x14ac:dyDescent="0.25">
      <c r="A139" s="127"/>
      <c r="B139" s="127"/>
      <c r="C139" s="70"/>
      <c r="D139" s="104"/>
      <c r="E139" s="104"/>
      <c r="F139" s="106"/>
    </row>
    <row r="140" spans="1:6" ht="13.5" customHeight="1" x14ac:dyDescent="0.25">
      <c r="A140" s="127"/>
      <c r="B140" s="127"/>
      <c r="C140" s="70"/>
      <c r="D140" s="104"/>
      <c r="E140" s="104"/>
      <c r="F140" s="106"/>
    </row>
    <row r="141" spans="1:6" ht="13.5" customHeight="1" x14ac:dyDescent="0.25">
      <c r="A141" s="127"/>
      <c r="B141" s="127"/>
      <c r="C141" s="70"/>
      <c r="D141" s="104"/>
      <c r="E141" s="104"/>
      <c r="F141" s="106"/>
    </row>
    <row r="142" spans="1:6" ht="13.5" customHeight="1" x14ac:dyDescent="0.25">
      <c r="A142" s="127"/>
      <c r="B142" s="127"/>
      <c r="C142" s="70"/>
      <c r="D142" s="104"/>
      <c r="E142" s="104"/>
      <c r="F142" s="106"/>
    </row>
    <row r="143" spans="1:6" ht="13.5" customHeight="1" x14ac:dyDescent="0.25">
      <c r="A143" s="131"/>
      <c r="B143" s="127"/>
      <c r="C143" s="129"/>
      <c r="D143" s="110"/>
      <c r="E143" s="110"/>
      <c r="F143" s="106"/>
    </row>
    <row r="144" spans="1:6" ht="13.5" customHeight="1" x14ac:dyDescent="0.25">
      <c r="A144" s="70"/>
      <c r="B144" s="129"/>
      <c r="C144" s="70"/>
      <c r="D144" s="104"/>
      <c r="E144" s="104"/>
      <c r="F144" s="106"/>
    </row>
    <row r="145" spans="1:9" ht="13.5" customHeight="1" x14ac:dyDescent="0.25">
      <c r="A145" s="130"/>
      <c r="B145" s="127"/>
      <c r="C145" s="130"/>
      <c r="D145" s="110"/>
      <c r="E145" s="110"/>
      <c r="F145" s="106"/>
    </row>
    <row r="146" spans="1:9" ht="13.5" customHeight="1" x14ac:dyDescent="0.25">
      <c r="A146" s="130"/>
      <c r="B146" s="130"/>
      <c r="C146" s="130"/>
      <c r="D146" s="110"/>
      <c r="E146" s="110"/>
      <c r="F146" s="106"/>
    </row>
    <row r="147" spans="1:9" ht="13.5" customHeight="1" x14ac:dyDescent="0.25">
      <c r="A147" s="69"/>
      <c r="B147" s="130"/>
      <c r="C147" s="68"/>
      <c r="D147" s="104"/>
      <c r="E147" s="104"/>
      <c r="F147" s="106"/>
    </row>
    <row r="148" spans="1:9" ht="13.5" customHeight="1" x14ac:dyDescent="0.25">
      <c r="A148" s="69"/>
      <c r="B148" s="68"/>
      <c r="C148" s="68"/>
      <c r="D148" s="104"/>
      <c r="E148" s="104"/>
      <c r="F148" s="110"/>
    </row>
    <row r="149" spans="1:9" ht="13.5" customHeight="1" x14ac:dyDescent="0.25">
      <c r="A149" s="71"/>
      <c r="B149" s="68"/>
      <c r="C149" s="130"/>
      <c r="D149" s="110"/>
      <c r="E149" s="110"/>
      <c r="F149" s="110"/>
      <c r="G149" s="111"/>
      <c r="H149" s="29"/>
      <c r="I149" s="29"/>
    </row>
    <row r="150" spans="1:9" ht="13.5" customHeight="1" x14ac:dyDescent="0.25">
      <c r="A150" s="71"/>
      <c r="B150" s="130"/>
      <c r="C150" s="70"/>
      <c r="D150" s="110"/>
      <c r="E150" s="110"/>
      <c r="F150" s="104"/>
      <c r="G150" s="111"/>
      <c r="H150" s="29"/>
      <c r="I150" s="29"/>
    </row>
    <row r="151" spans="1:9" ht="13.5" customHeight="1" x14ac:dyDescent="0.25">
      <c r="A151" s="127"/>
      <c r="B151" s="130"/>
      <c r="C151" s="70"/>
      <c r="D151" s="104"/>
      <c r="E151" s="104"/>
      <c r="F151" s="104"/>
      <c r="G151" s="111"/>
      <c r="H151" s="29"/>
      <c r="I151" s="29"/>
    </row>
    <row r="152" spans="1:9" ht="13.5" customHeight="1" x14ac:dyDescent="0.25">
      <c r="A152" s="29"/>
      <c r="B152" s="71"/>
      <c r="C152" s="70"/>
      <c r="D152" s="104"/>
      <c r="E152" s="104"/>
      <c r="F152" s="112"/>
      <c r="G152" s="111"/>
      <c r="H152" s="29"/>
      <c r="I152" s="29"/>
    </row>
    <row r="153" spans="1:9" ht="13.5" customHeight="1" x14ac:dyDescent="0.25">
      <c r="A153" s="127"/>
      <c r="B153" s="71"/>
      <c r="C153" s="70"/>
      <c r="D153" s="104"/>
      <c r="E153" s="104"/>
      <c r="F153" s="112"/>
      <c r="G153" s="111"/>
      <c r="H153" s="29"/>
      <c r="I153" s="29"/>
    </row>
    <row r="154" spans="1:9" ht="13.5" customHeight="1" x14ac:dyDescent="0.25">
      <c r="A154" s="127"/>
      <c r="B154" s="71"/>
      <c r="C154" s="70"/>
      <c r="D154" s="104"/>
      <c r="E154" s="104"/>
      <c r="F154" s="110"/>
      <c r="G154" s="111"/>
      <c r="H154" s="29"/>
      <c r="I154" s="29"/>
    </row>
    <row r="155" spans="1:9" ht="13.5" customHeight="1" x14ac:dyDescent="0.25">
      <c r="A155" s="131"/>
      <c r="B155" s="71"/>
      <c r="C155" s="128"/>
      <c r="D155" s="110"/>
      <c r="E155" s="110"/>
      <c r="F155" s="110"/>
      <c r="G155" s="111"/>
      <c r="H155" s="29"/>
      <c r="I155" s="29"/>
    </row>
    <row r="156" spans="1:9" ht="13.5" customHeight="1" x14ac:dyDescent="0.25">
      <c r="A156" s="29"/>
      <c r="B156" s="128"/>
      <c r="C156" s="70"/>
      <c r="D156" s="113"/>
      <c r="E156" s="104"/>
      <c r="F156" s="110"/>
      <c r="G156" s="111"/>
      <c r="H156" s="29"/>
      <c r="I156" s="113"/>
    </row>
    <row r="157" spans="1:9" ht="13.5" customHeight="1" x14ac:dyDescent="0.25">
      <c r="A157" s="70"/>
      <c r="B157" s="127"/>
      <c r="C157" s="70"/>
      <c r="D157" s="104"/>
      <c r="E157" s="104"/>
      <c r="F157" s="104"/>
      <c r="G157" s="111"/>
      <c r="H157" s="29"/>
      <c r="I157" s="113"/>
    </row>
    <row r="158" spans="1:9" ht="13.5" customHeight="1" x14ac:dyDescent="0.25">
      <c r="A158" s="127"/>
      <c r="B158" s="71"/>
      <c r="C158" s="70"/>
      <c r="D158" s="104"/>
      <c r="E158" s="104"/>
      <c r="F158" s="104"/>
      <c r="G158" s="111"/>
      <c r="H158" s="29"/>
      <c r="I158" s="113"/>
    </row>
    <row r="159" spans="1:9" ht="13.5" customHeight="1" x14ac:dyDescent="0.25">
      <c r="A159" s="131"/>
      <c r="B159" s="127"/>
      <c r="C159" s="128"/>
      <c r="D159" s="110"/>
      <c r="E159" s="110"/>
      <c r="F159" s="29"/>
    </row>
    <row r="160" spans="1:9" ht="13.5" customHeight="1" x14ac:dyDescent="0.25">
      <c r="A160" s="127"/>
      <c r="B160" s="128"/>
      <c r="C160" s="70"/>
      <c r="D160" s="104"/>
      <c r="E160" s="104"/>
      <c r="F160" s="104"/>
      <c r="G160" s="111"/>
      <c r="H160" s="29"/>
      <c r="I160" s="113"/>
    </row>
    <row r="161" spans="1:9" ht="13.5" customHeight="1" x14ac:dyDescent="0.25">
      <c r="A161" s="70"/>
      <c r="B161" s="127"/>
      <c r="C161" s="70"/>
      <c r="D161" s="104"/>
      <c r="E161" s="104"/>
      <c r="F161" s="110"/>
      <c r="G161" s="111"/>
      <c r="H161" s="29"/>
      <c r="I161" s="113"/>
    </row>
    <row r="162" spans="1:9" ht="13.5" customHeight="1" x14ac:dyDescent="0.25">
      <c r="A162" s="70"/>
      <c r="B162" s="127"/>
      <c r="C162" s="70"/>
      <c r="D162" s="104"/>
      <c r="E162" s="104"/>
      <c r="F162" s="104"/>
      <c r="G162" s="111"/>
      <c r="H162" s="29"/>
      <c r="I162" s="113"/>
    </row>
    <row r="163" spans="1:9" ht="13.5" customHeight="1" x14ac:dyDescent="0.25">
      <c r="A163" s="70"/>
      <c r="B163" s="127"/>
      <c r="C163" s="70"/>
      <c r="D163" s="104"/>
      <c r="E163" s="104"/>
      <c r="F163" s="104"/>
      <c r="G163" s="111"/>
      <c r="H163" s="29"/>
      <c r="I163" s="113"/>
    </row>
    <row r="164" spans="1:9" ht="13.5" customHeight="1" x14ac:dyDescent="0.25">
      <c r="A164" s="70"/>
      <c r="B164" s="127"/>
      <c r="C164" s="70"/>
      <c r="D164" s="104"/>
      <c r="E164" s="104"/>
      <c r="F164" s="104"/>
      <c r="G164" s="111"/>
      <c r="H164" s="29"/>
      <c r="I164" s="113"/>
    </row>
    <row r="165" spans="1:9" ht="13.5" customHeight="1" x14ac:dyDescent="0.25">
      <c r="A165" s="131"/>
      <c r="B165" s="127"/>
      <c r="C165" s="128"/>
      <c r="D165" s="110"/>
      <c r="E165" s="110"/>
      <c r="F165" s="104"/>
      <c r="G165" s="111"/>
      <c r="H165" s="29"/>
      <c r="I165" s="113"/>
    </row>
    <row r="166" spans="1:9" ht="13.5" customHeight="1" x14ac:dyDescent="0.25">
      <c r="A166" s="70"/>
      <c r="B166" s="128"/>
      <c r="C166" s="70"/>
      <c r="D166" s="104"/>
      <c r="E166" s="104"/>
      <c r="F166" s="104"/>
      <c r="G166" s="111"/>
      <c r="H166" s="29"/>
      <c r="I166" s="113"/>
    </row>
    <row r="167" spans="1:9" ht="13.5" customHeight="1" x14ac:dyDescent="0.25">
      <c r="A167" s="128"/>
      <c r="B167" s="127"/>
      <c r="C167" s="128"/>
      <c r="D167" s="110"/>
      <c r="E167" s="110"/>
      <c r="F167" s="104"/>
      <c r="G167" s="111"/>
      <c r="H167" s="29"/>
      <c r="I167" s="113"/>
    </row>
    <row r="168" spans="1:9" ht="13.5" customHeight="1" x14ac:dyDescent="0.25">
      <c r="A168" s="130"/>
      <c r="B168" s="128"/>
      <c r="C168" s="130"/>
      <c r="D168" s="110"/>
      <c r="E168" s="110"/>
      <c r="F168" s="104"/>
      <c r="G168" s="111"/>
      <c r="H168" s="29"/>
      <c r="I168" s="113"/>
    </row>
    <row r="169" spans="1:9" ht="13.5" customHeight="1" x14ac:dyDescent="0.25">
      <c r="A169" s="69"/>
      <c r="B169" s="130"/>
      <c r="C169" s="68"/>
      <c r="D169" s="104"/>
      <c r="E169" s="104"/>
      <c r="F169" s="110"/>
      <c r="G169" s="111"/>
      <c r="H169" s="29"/>
      <c r="I169" s="113"/>
    </row>
    <row r="170" spans="1:9" ht="13.5" customHeight="1" x14ac:dyDescent="0.25">
      <c r="A170" s="69"/>
      <c r="B170" s="68"/>
      <c r="C170" s="68"/>
      <c r="D170" s="104"/>
      <c r="E170" s="104"/>
      <c r="F170" s="104"/>
      <c r="G170" s="111"/>
      <c r="H170" s="29"/>
      <c r="I170" s="113"/>
    </row>
    <row r="171" spans="1:9" ht="13.5" customHeight="1" x14ac:dyDescent="0.25">
      <c r="A171" s="71"/>
      <c r="B171" s="68"/>
      <c r="C171" s="130"/>
      <c r="D171" s="110"/>
      <c r="E171" s="110"/>
      <c r="F171" s="104"/>
      <c r="G171" s="111"/>
      <c r="H171" s="29"/>
      <c r="I171" s="113"/>
    </row>
    <row r="172" spans="1:9" ht="13.5" customHeight="1" x14ac:dyDescent="0.25">
      <c r="A172" s="131"/>
      <c r="B172" s="130"/>
      <c r="C172" s="128"/>
      <c r="D172" s="110"/>
      <c r="E172" s="110"/>
      <c r="F172" s="104"/>
      <c r="G172" s="111"/>
      <c r="H172" s="29"/>
      <c r="I172" s="113"/>
    </row>
    <row r="173" spans="1:9" ht="13.5" customHeight="1" x14ac:dyDescent="0.25">
      <c r="A173" s="127"/>
      <c r="B173" s="128"/>
      <c r="C173" s="70"/>
      <c r="D173" s="104"/>
      <c r="E173" s="104"/>
      <c r="F173" s="110"/>
      <c r="G173" s="111"/>
      <c r="H173" s="29"/>
      <c r="I173" s="113"/>
    </row>
    <row r="174" spans="1:9" ht="13.5" customHeight="1" x14ac:dyDescent="0.25">
      <c r="A174" s="127"/>
      <c r="B174" s="127"/>
      <c r="C174" s="70"/>
      <c r="D174" s="104"/>
      <c r="E174" s="104"/>
      <c r="F174" s="104"/>
      <c r="G174" s="111"/>
      <c r="H174" s="29"/>
      <c r="I174" s="113"/>
    </row>
    <row r="175" spans="1:9" ht="13.5" customHeight="1" x14ac:dyDescent="0.25">
      <c r="A175" s="127"/>
      <c r="B175" s="127"/>
      <c r="C175" s="70"/>
      <c r="D175" s="104"/>
      <c r="E175" s="104"/>
      <c r="F175" s="104"/>
      <c r="G175" s="111"/>
      <c r="H175" s="29"/>
      <c r="I175" s="113"/>
    </row>
    <row r="176" spans="1:9" ht="13.5" customHeight="1" x14ac:dyDescent="0.25">
      <c r="A176" s="131"/>
      <c r="B176" s="127"/>
      <c r="C176" s="128"/>
      <c r="D176" s="110"/>
      <c r="E176" s="110"/>
      <c r="F176" s="104"/>
      <c r="G176" s="111"/>
      <c r="H176" s="29"/>
      <c r="I176" s="113"/>
    </row>
    <row r="177" spans="1:9" ht="13.5" customHeight="1" x14ac:dyDescent="0.25">
      <c r="A177" s="127"/>
      <c r="B177" s="128"/>
      <c r="C177" s="70"/>
      <c r="D177" s="104"/>
      <c r="E177" s="104"/>
      <c r="F177" s="104"/>
      <c r="G177" s="111"/>
      <c r="H177" s="29"/>
      <c r="I177" s="113"/>
    </row>
    <row r="178" spans="1:9" ht="13.5" customHeight="1" x14ac:dyDescent="0.25">
      <c r="A178" s="127"/>
      <c r="B178" s="127"/>
      <c r="C178" s="70"/>
      <c r="D178" s="104"/>
      <c r="E178" s="104"/>
      <c r="F178" s="104"/>
      <c r="G178" s="111"/>
      <c r="H178" s="29"/>
      <c r="I178" s="113"/>
    </row>
    <row r="179" spans="1:9" ht="13.5" customHeight="1" x14ac:dyDescent="0.25">
      <c r="A179" s="131"/>
      <c r="B179" s="127"/>
      <c r="C179" s="128"/>
      <c r="D179" s="110"/>
      <c r="E179" s="110"/>
      <c r="F179" s="104"/>
      <c r="G179" s="111"/>
      <c r="H179" s="29"/>
      <c r="I179" s="113"/>
    </row>
    <row r="180" spans="1:9" ht="13.5" customHeight="1" x14ac:dyDescent="0.25">
      <c r="A180" s="127"/>
      <c r="B180" s="128"/>
      <c r="C180" s="70"/>
      <c r="D180" s="104"/>
      <c r="E180" s="104"/>
      <c r="F180" s="110"/>
      <c r="G180" s="111"/>
      <c r="H180" s="29"/>
      <c r="I180" s="113"/>
    </row>
    <row r="181" spans="1:9" ht="13.5" customHeight="1" x14ac:dyDescent="0.25">
      <c r="A181" s="127"/>
      <c r="B181" s="127"/>
      <c r="C181" s="70"/>
      <c r="D181" s="104"/>
      <c r="E181" s="104"/>
      <c r="F181" s="104"/>
      <c r="G181" s="111"/>
      <c r="H181" s="29"/>
      <c r="I181" s="113"/>
    </row>
    <row r="182" spans="1:9" ht="13.5" customHeight="1" x14ac:dyDescent="0.25">
      <c r="A182" s="127"/>
      <c r="B182" s="127"/>
      <c r="C182" s="70"/>
      <c r="D182" s="104"/>
      <c r="E182" s="104"/>
      <c r="F182" s="104"/>
      <c r="G182" s="111"/>
      <c r="H182" s="29"/>
      <c r="I182" s="113"/>
    </row>
    <row r="183" spans="1:9" ht="13.5" customHeight="1" x14ac:dyDescent="0.25">
      <c r="A183" s="131"/>
      <c r="B183" s="127"/>
      <c r="C183" s="129"/>
      <c r="D183" s="110"/>
      <c r="E183" s="110"/>
      <c r="F183" s="104"/>
      <c r="G183" s="111"/>
      <c r="H183" s="29"/>
      <c r="I183" s="113"/>
    </row>
    <row r="184" spans="1:9" ht="13.5" customHeight="1" x14ac:dyDescent="0.25">
      <c r="A184" s="70"/>
      <c r="B184" s="129"/>
      <c r="C184" s="70"/>
      <c r="D184" s="104"/>
      <c r="E184" s="104"/>
      <c r="F184" s="29"/>
      <c r="G184" s="111"/>
      <c r="H184" s="29"/>
      <c r="I184" s="113"/>
    </row>
    <row r="185" spans="1:9" ht="13.5" customHeight="1" x14ac:dyDescent="0.25">
      <c r="A185" s="128"/>
      <c r="B185" s="127"/>
      <c r="C185" s="128"/>
      <c r="D185" s="110"/>
      <c r="E185" s="110"/>
      <c r="F185" s="29"/>
      <c r="G185" s="113"/>
      <c r="H185" s="29"/>
      <c r="I185" s="113"/>
    </row>
    <row r="186" spans="1:9" ht="13.5" customHeight="1" x14ac:dyDescent="0.25">
      <c r="A186" s="69"/>
      <c r="B186" s="128"/>
      <c r="C186" s="70"/>
      <c r="D186" s="110"/>
      <c r="E186" s="110"/>
      <c r="F186" s="29"/>
      <c r="G186" s="29"/>
      <c r="H186" s="29"/>
      <c r="I186" s="113"/>
    </row>
    <row r="187" spans="1:9" ht="13.5" customHeight="1" x14ac:dyDescent="0.25">
      <c r="A187" s="29"/>
      <c r="B187" s="127"/>
      <c r="C187" s="29"/>
      <c r="D187" s="29"/>
      <c r="E187" s="29"/>
      <c r="F187" s="29"/>
      <c r="G187" s="29"/>
      <c r="H187" s="29"/>
      <c r="I187" s="113"/>
    </row>
    <row r="188" spans="1:9" ht="13.5" customHeight="1" x14ac:dyDescent="0.25">
      <c r="A188" s="128"/>
      <c r="B188" s="29"/>
      <c r="C188" s="128"/>
      <c r="D188" s="110"/>
      <c r="E188" s="110"/>
      <c r="F188" s="29"/>
      <c r="G188" s="29"/>
      <c r="H188" s="29"/>
      <c r="I188" s="113"/>
    </row>
    <row r="189" spans="1:9" ht="13.5" customHeight="1" x14ac:dyDescent="0.25">
      <c r="A189" s="69"/>
      <c r="B189" s="128"/>
      <c r="C189" s="22"/>
      <c r="D189" s="110"/>
      <c r="E189" s="110"/>
      <c r="F189" s="29"/>
      <c r="G189" s="29"/>
      <c r="H189" s="29"/>
      <c r="I189" s="113"/>
    </row>
    <row r="190" spans="1:9" ht="13.5" customHeight="1" x14ac:dyDescent="0.25">
      <c r="A190" s="29"/>
      <c r="B190" s="127"/>
      <c r="C190" s="29"/>
      <c r="D190" s="29"/>
      <c r="E190" s="29"/>
      <c r="F190" s="29"/>
      <c r="G190" s="29"/>
      <c r="H190" s="29"/>
      <c r="I190" s="113"/>
    </row>
    <row r="191" spans="1:9" ht="13.5" customHeight="1" x14ac:dyDescent="0.25">
      <c r="A191" s="70"/>
      <c r="B191" s="29"/>
      <c r="C191" s="70"/>
      <c r="D191" s="29"/>
      <c r="E191" s="29"/>
      <c r="F191" s="29"/>
      <c r="I191" s="47"/>
    </row>
    <row r="192" spans="1:9" ht="13.5" customHeight="1" x14ac:dyDescent="0.25">
      <c r="A192" s="70"/>
      <c r="B192" s="70"/>
      <c r="C192" s="70"/>
      <c r="D192" s="29"/>
      <c r="E192" s="29"/>
      <c r="F192" s="29"/>
      <c r="I192" s="47"/>
    </row>
    <row r="193" spans="1:9" ht="13.5" customHeight="1" x14ac:dyDescent="0.25">
      <c r="A193" s="70"/>
      <c r="B193" s="70"/>
      <c r="C193" s="70"/>
      <c r="D193" s="29"/>
      <c r="E193" s="29"/>
      <c r="F193" s="29"/>
      <c r="I193" s="47"/>
    </row>
    <row r="194" spans="1:9" ht="13.5" customHeight="1" x14ac:dyDescent="0.25">
      <c r="A194" s="29"/>
      <c r="B194" s="70"/>
      <c r="C194" s="29"/>
      <c r="D194" s="29"/>
      <c r="E194" s="29"/>
      <c r="F194" s="29"/>
      <c r="I194" s="47"/>
    </row>
    <row r="195" spans="1:9" ht="13.5" customHeight="1" x14ac:dyDescent="0.25">
      <c r="A195" s="29"/>
      <c r="B195" s="29"/>
      <c r="C195" s="29"/>
      <c r="D195" s="29"/>
      <c r="E195" s="29"/>
      <c r="F195" s="29"/>
      <c r="I195" s="47"/>
    </row>
    <row r="196" spans="1:9" ht="13.5" customHeight="1" x14ac:dyDescent="0.25">
      <c r="A196" s="29"/>
      <c r="B196" s="29"/>
      <c r="C196" s="29"/>
      <c r="D196" s="29"/>
      <c r="E196" s="29"/>
      <c r="F196" s="29"/>
      <c r="I196" s="47"/>
    </row>
    <row r="197" spans="1:9" ht="13.5" customHeight="1" x14ac:dyDescent="0.25">
      <c r="A197" s="29"/>
      <c r="B197" s="29"/>
      <c r="C197" s="29"/>
      <c r="D197" s="29"/>
      <c r="E197" s="29"/>
      <c r="F197" s="29"/>
      <c r="I197" s="47"/>
    </row>
    <row r="198" spans="1:9" ht="13.5" customHeight="1" x14ac:dyDescent="0.25">
      <c r="A198" s="29"/>
      <c r="B198" s="29"/>
      <c r="C198" s="29"/>
      <c r="D198" s="29"/>
      <c r="E198" s="29"/>
      <c r="F198" s="29"/>
      <c r="I198" s="47"/>
    </row>
    <row r="199" spans="1:9" ht="13.5" customHeight="1" x14ac:dyDescent="0.25">
      <c r="A199" s="29"/>
      <c r="B199" s="29"/>
      <c r="C199" s="29"/>
      <c r="D199" s="29"/>
      <c r="E199" s="29"/>
      <c r="F199" s="29"/>
      <c r="I199" s="47"/>
    </row>
    <row r="200" spans="1:9" ht="13.5" customHeight="1" x14ac:dyDescent="0.25">
      <c r="A200" s="29"/>
      <c r="B200" s="29"/>
      <c r="C200" s="29"/>
      <c r="D200" s="29"/>
      <c r="E200" s="29"/>
      <c r="F200" s="29"/>
      <c r="I200" s="109"/>
    </row>
    <row r="201" spans="1:9" ht="13.5" customHeight="1" x14ac:dyDescent="0.25">
      <c r="A201" s="29"/>
      <c r="B201" s="29"/>
      <c r="C201" s="29"/>
      <c r="D201" s="29"/>
      <c r="E201" s="29"/>
      <c r="F201" s="29"/>
      <c r="I201" s="47"/>
    </row>
    <row r="202" spans="1:9" ht="13.5" customHeight="1" x14ac:dyDescent="0.25">
      <c r="A202" s="29"/>
      <c r="B202" s="29"/>
      <c r="C202" s="29"/>
      <c r="D202" s="29"/>
      <c r="E202" s="29"/>
      <c r="F202" s="29"/>
      <c r="I202" s="47"/>
    </row>
    <row r="203" spans="1:9" ht="13.5" customHeight="1" x14ac:dyDescent="0.25">
      <c r="A203" s="29"/>
      <c r="B203" s="29"/>
      <c r="C203" s="29"/>
      <c r="D203" s="29"/>
      <c r="E203" s="29"/>
      <c r="F203" s="29"/>
      <c r="I203" s="47"/>
    </row>
    <row r="204" spans="1:9" ht="13.5" customHeight="1" x14ac:dyDescent="0.25">
      <c r="A204" s="29"/>
      <c r="B204" s="29"/>
      <c r="C204" s="29"/>
      <c r="D204" s="29"/>
      <c r="E204" s="29"/>
      <c r="F204" s="29"/>
      <c r="I204" s="47"/>
    </row>
    <row r="205" spans="1:9" ht="13.5" customHeight="1" x14ac:dyDescent="0.25">
      <c r="A205" s="29"/>
      <c r="B205" s="29"/>
      <c r="C205" s="29"/>
      <c r="D205" s="29"/>
      <c r="E205" s="29"/>
      <c r="F205" s="29"/>
      <c r="I205" s="47"/>
    </row>
    <row r="206" spans="1:9" ht="13.5" customHeight="1" x14ac:dyDescent="0.25">
      <c r="A206" s="29"/>
      <c r="B206" s="29"/>
      <c r="C206" s="29"/>
      <c r="D206" s="29"/>
      <c r="E206" s="29"/>
      <c r="F206" s="29"/>
      <c r="I206" s="47"/>
    </row>
    <row r="207" spans="1:9" ht="13.5" customHeight="1" x14ac:dyDescent="0.25">
      <c r="A207" s="29"/>
      <c r="B207" s="29"/>
      <c r="C207" s="29"/>
      <c r="D207" s="29"/>
      <c r="E207" s="29"/>
      <c r="F207" s="29"/>
      <c r="I207" s="47"/>
    </row>
    <row r="208" spans="1:9" ht="13.5" customHeight="1" x14ac:dyDescent="0.25">
      <c r="A208" s="29"/>
      <c r="B208" s="29"/>
      <c r="C208" s="29"/>
      <c r="D208" s="29"/>
      <c r="E208" s="29"/>
      <c r="F208" s="29"/>
      <c r="I208" s="47"/>
    </row>
    <row r="209" spans="1:9" ht="13.5" customHeight="1" x14ac:dyDescent="0.25">
      <c r="A209" s="29"/>
      <c r="B209" s="29"/>
      <c r="C209" s="29"/>
      <c r="D209" s="29"/>
      <c r="E209" s="29"/>
      <c r="F209" s="29"/>
      <c r="I209" s="47"/>
    </row>
    <row r="210" spans="1:9" ht="13.5" customHeight="1" x14ac:dyDescent="0.25">
      <c r="A210" s="29"/>
      <c r="B210" s="29"/>
      <c r="C210" s="29"/>
      <c r="D210" s="29"/>
      <c r="E210" s="29"/>
      <c r="F210" s="29"/>
      <c r="I210" s="47"/>
    </row>
    <row r="211" spans="1:9" ht="13.5" customHeight="1" x14ac:dyDescent="0.25">
      <c r="A211" s="29"/>
      <c r="B211" s="29"/>
      <c r="C211" s="29"/>
      <c r="D211" s="29"/>
      <c r="E211" s="29"/>
      <c r="F211" s="29"/>
      <c r="I211" s="47"/>
    </row>
    <row r="212" spans="1:9" ht="13.5" customHeight="1" x14ac:dyDescent="0.25">
      <c r="A212" s="29"/>
      <c r="B212" s="29"/>
      <c r="C212" s="29"/>
      <c r="D212" s="29"/>
      <c r="E212" s="29"/>
      <c r="F212" s="29"/>
      <c r="I212" s="47"/>
    </row>
    <row r="213" spans="1:9" ht="13.5" customHeight="1" x14ac:dyDescent="0.25">
      <c r="A213" s="29"/>
      <c r="B213" s="29"/>
      <c r="C213" s="29"/>
      <c r="D213" s="29"/>
      <c r="E213" s="29"/>
      <c r="F213" s="29"/>
      <c r="I213" s="47"/>
    </row>
    <row r="214" spans="1:9" ht="13.5" customHeight="1" x14ac:dyDescent="0.25">
      <c r="A214" s="29"/>
      <c r="B214" s="29"/>
      <c r="C214" s="29"/>
      <c r="D214" s="29"/>
      <c r="E214" s="29"/>
      <c r="F214" s="29"/>
      <c r="I214" s="47"/>
    </row>
    <row r="215" spans="1:9" ht="13.5" customHeight="1" x14ac:dyDescent="0.25">
      <c r="A215" s="29"/>
      <c r="B215" s="29"/>
      <c r="C215" s="29"/>
      <c r="D215" s="29"/>
      <c r="E215" s="29"/>
      <c r="F215" s="110"/>
      <c r="I215" s="47"/>
    </row>
    <row r="216" spans="1:9" ht="13.5" customHeight="1" x14ac:dyDescent="0.25">
      <c r="A216" s="29"/>
      <c r="B216" s="29"/>
      <c r="C216" s="29"/>
      <c r="D216" s="29"/>
      <c r="E216" s="29"/>
      <c r="F216" s="110"/>
      <c r="I216" s="47"/>
    </row>
    <row r="217" spans="1:9" ht="13.5" customHeight="1" x14ac:dyDescent="0.25">
      <c r="A217" s="29"/>
      <c r="B217" s="29"/>
      <c r="C217" s="29"/>
      <c r="D217" s="29"/>
      <c r="E217" s="29"/>
      <c r="F217" s="110"/>
      <c r="I217" s="47"/>
    </row>
    <row r="218" spans="1:9" ht="13.5" customHeight="1" x14ac:dyDescent="0.25">
      <c r="A218" s="29"/>
      <c r="B218" s="29"/>
      <c r="C218" s="29"/>
      <c r="D218" s="29"/>
      <c r="E218" s="29"/>
      <c r="F218" s="104"/>
      <c r="I218" s="47"/>
    </row>
    <row r="219" spans="1:9" ht="13.5" customHeight="1" x14ac:dyDescent="0.25">
      <c r="A219" s="29"/>
      <c r="B219" s="29"/>
      <c r="C219" s="29"/>
      <c r="D219" s="29"/>
      <c r="E219" s="29"/>
      <c r="F219" s="104"/>
      <c r="I219" s="47"/>
    </row>
    <row r="220" spans="1:9" ht="13.5" customHeight="1" x14ac:dyDescent="0.25">
      <c r="A220" s="29"/>
      <c r="B220" s="29"/>
      <c r="C220" s="29"/>
      <c r="D220" s="29"/>
      <c r="E220" s="29"/>
      <c r="F220" s="104"/>
      <c r="I220" s="47"/>
    </row>
    <row r="221" spans="1:9" ht="13.5" customHeight="1" x14ac:dyDescent="0.25">
      <c r="A221" s="29"/>
      <c r="B221" s="29"/>
      <c r="C221" s="29"/>
      <c r="D221" s="29"/>
      <c r="E221" s="29"/>
      <c r="F221" s="110"/>
      <c r="I221" s="47"/>
    </row>
    <row r="222" spans="1:9" ht="13.5" customHeight="1" x14ac:dyDescent="0.25">
      <c r="A222" s="29"/>
      <c r="B222" s="29"/>
      <c r="C222" s="29"/>
      <c r="D222" s="29"/>
      <c r="E222" s="29"/>
      <c r="F222" s="104"/>
      <c r="I222" s="47"/>
    </row>
    <row r="223" spans="1:9" ht="13.5" customHeight="1" x14ac:dyDescent="0.25">
      <c r="A223" s="29"/>
      <c r="B223" s="29"/>
      <c r="C223" s="29"/>
      <c r="D223" s="29"/>
      <c r="E223" s="29"/>
      <c r="F223" s="104"/>
      <c r="I223" s="47"/>
    </row>
    <row r="224" spans="1:9" ht="13.5" customHeight="1" x14ac:dyDescent="0.25">
      <c r="A224" s="29"/>
      <c r="B224" s="29"/>
      <c r="C224" s="29"/>
      <c r="D224" s="29"/>
      <c r="E224" s="29"/>
      <c r="F224" s="104"/>
      <c r="I224" s="47"/>
    </row>
    <row r="225" spans="1:9" ht="13.5" customHeight="1" x14ac:dyDescent="0.25">
      <c r="A225" s="29"/>
      <c r="B225" s="29"/>
      <c r="C225" s="29"/>
      <c r="D225" s="29"/>
      <c r="E225" s="29"/>
      <c r="F225" s="104"/>
      <c r="I225" s="47"/>
    </row>
    <row r="226" spans="1:9" ht="13.5" customHeight="1" x14ac:dyDescent="0.25">
      <c r="A226" s="29"/>
      <c r="B226" s="29"/>
      <c r="C226" s="29"/>
      <c r="D226" s="29"/>
      <c r="E226" s="29"/>
      <c r="F226" s="110"/>
      <c r="I226" s="47"/>
    </row>
    <row r="227" spans="1:9" ht="13.5" customHeight="1" x14ac:dyDescent="0.25">
      <c r="A227" s="29"/>
      <c r="B227" s="29"/>
      <c r="C227" s="29"/>
      <c r="D227" s="29"/>
      <c r="E227" s="29"/>
      <c r="F227" s="104"/>
      <c r="I227" s="47"/>
    </row>
    <row r="228" spans="1:9" ht="13.5" customHeight="1" x14ac:dyDescent="0.25">
      <c r="A228" s="127"/>
      <c r="B228" s="29"/>
      <c r="C228" s="70"/>
      <c r="D228" s="104"/>
      <c r="E228" s="104"/>
      <c r="F228" s="104"/>
      <c r="I228" s="47"/>
    </row>
    <row r="229" spans="1:9" ht="13.5" customHeight="1" x14ac:dyDescent="0.25">
      <c r="A229" s="127"/>
      <c r="B229" s="127"/>
      <c r="C229" s="70"/>
      <c r="D229" s="104"/>
      <c r="E229" s="104"/>
      <c r="F229" s="104"/>
      <c r="I229" s="47"/>
    </row>
    <row r="230" spans="1:9" ht="13.5" customHeight="1" x14ac:dyDescent="0.25">
      <c r="A230" s="127"/>
      <c r="B230" s="127"/>
      <c r="C230" s="70"/>
      <c r="D230" s="104"/>
      <c r="E230" s="104"/>
      <c r="F230" s="110"/>
      <c r="I230" s="47"/>
    </row>
    <row r="231" spans="1:9" ht="13.5" customHeight="1" x14ac:dyDescent="0.25">
      <c r="A231" s="29"/>
      <c r="B231" s="127"/>
      <c r="C231" s="29"/>
      <c r="D231" s="29"/>
      <c r="E231" s="29"/>
      <c r="F231" s="104"/>
      <c r="I231" s="47"/>
    </row>
    <row r="232" spans="1:9" ht="13.5" customHeight="1" x14ac:dyDescent="0.25">
      <c r="A232" s="29"/>
      <c r="B232" s="29"/>
      <c r="C232" s="29"/>
      <c r="D232" s="29"/>
      <c r="E232" s="29"/>
      <c r="F232" s="104"/>
      <c r="I232" s="47"/>
    </row>
    <row r="233" spans="1:9" ht="13.5" customHeight="1" x14ac:dyDescent="0.25">
      <c r="A233" s="29"/>
      <c r="B233" s="29"/>
      <c r="C233" s="29"/>
      <c r="D233" s="29"/>
      <c r="E233" s="29"/>
      <c r="F233" s="104"/>
      <c r="I233" s="47"/>
    </row>
    <row r="234" spans="1:9" ht="13.5" customHeight="1" x14ac:dyDescent="0.25">
      <c r="A234" s="29"/>
      <c r="B234" s="29"/>
      <c r="C234" s="29"/>
      <c r="D234" s="29"/>
      <c r="E234" s="29"/>
      <c r="F234" s="104"/>
      <c r="I234" s="47"/>
    </row>
    <row r="235" spans="1:9" ht="13.5" customHeight="1" x14ac:dyDescent="0.25">
      <c r="A235" s="29"/>
      <c r="B235" s="29"/>
      <c r="C235" s="29"/>
      <c r="D235" s="29"/>
      <c r="E235" s="29"/>
      <c r="F235" s="104"/>
      <c r="I235" s="47"/>
    </row>
    <row r="236" spans="1:9" ht="13.5" customHeight="1" x14ac:dyDescent="0.25">
      <c r="A236" s="29"/>
      <c r="B236" s="29"/>
      <c r="C236" s="29"/>
      <c r="D236" s="29"/>
      <c r="E236" s="29"/>
      <c r="F236" s="104"/>
      <c r="I236" s="47"/>
    </row>
    <row r="237" spans="1:9" ht="13.5" customHeight="1" x14ac:dyDescent="0.25">
      <c r="A237" s="29"/>
      <c r="B237" s="29"/>
      <c r="C237" s="29"/>
      <c r="D237" s="29"/>
      <c r="E237" s="29"/>
      <c r="F237" s="104"/>
      <c r="I237" s="47"/>
    </row>
    <row r="238" spans="1:9" ht="13.5" customHeight="1" x14ac:dyDescent="0.25">
      <c r="A238" s="29"/>
      <c r="B238" s="29"/>
      <c r="C238" s="29"/>
      <c r="D238" s="29"/>
      <c r="E238" s="29"/>
      <c r="F238" s="104"/>
      <c r="I238" s="47"/>
    </row>
    <row r="239" spans="1:9" ht="13.5" customHeight="1" x14ac:dyDescent="0.25">
      <c r="A239" s="29"/>
      <c r="B239" s="29"/>
      <c r="C239" s="29"/>
      <c r="D239" s="29"/>
      <c r="E239" s="29"/>
      <c r="F239" s="110"/>
      <c r="I239" s="47"/>
    </row>
    <row r="240" spans="1:9" ht="13.5" customHeight="1" x14ac:dyDescent="0.25">
      <c r="A240" s="29"/>
      <c r="B240" s="29"/>
      <c r="C240" s="29"/>
      <c r="D240" s="29"/>
      <c r="E240" s="29"/>
      <c r="F240" s="104"/>
      <c r="I240" s="47"/>
    </row>
    <row r="241" spans="1:9" ht="13.5" customHeight="1" x14ac:dyDescent="0.25">
      <c r="A241" s="29"/>
      <c r="B241" s="29"/>
      <c r="C241" s="29"/>
      <c r="D241" s="29"/>
      <c r="E241" s="29"/>
      <c r="F241" s="29"/>
      <c r="I241" s="47"/>
    </row>
    <row r="242" spans="1:9" ht="13.5" customHeight="1" x14ac:dyDescent="0.25">
      <c r="A242" s="29"/>
      <c r="B242" s="29"/>
      <c r="C242" s="29"/>
      <c r="D242" s="29"/>
      <c r="E242" s="29"/>
      <c r="F242" s="29"/>
      <c r="I242" s="47"/>
    </row>
    <row r="243" spans="1:9" ht="13.5" customHeight="1" x14ac:dyDescent="0.25">
      <c r="A243" s="29"/>
      <c r="B243" s="29"/>
      <c r="C243" s="29"/>
      <c r="D243" s="29"/>
      <c r="E243" s="29"/>
      <c r="F243" s="29"/>
      <c r="I243" s="47"/>
    </row>
    <row r="244" spans="1:9" ht="13.5" customHeight="1" x14ac:dyDescent="0.25">
      <c r="A244" s="29"/>
      <c r="B244" s="29"/>
      <c r="C244" s="29"/>
      <c r="D244" s="29"/>
      <c r="E244" s="29"/>
      <c r="F244" s="29"/>
      <c r="I244" s="47"/>
    </row>
    <row r="245" spans="1:9" ht="13.5" customHeight="1" x14ac:dyDescent="0.25">
      <c r="A245" s="29"/>
      <c r="B245" s="29"/>
      <c r="C245" s="29"/>
      <c r="D245" s="29"/>
      <c r="E245" s="29"/>
      <c r="F245" s="29"/>
      <c r="I245" s="47"/>
    </row>
    <row r="246" spans="1:9" ht="13.5" customHeight="1" x14ac:dyDescent="0.25">
      <c r="A246" s="29"/>
      <c r="B246" s="29"/>
      <c r="C246" s="29"/>
      <c r="D246" s="29"/>
      <c r="E246" s="29"/>
      <c r="F246" s="29"/>
      <c r="I246" s="47"/>
    </row>
    <row r="247" spans="1:9" ht="13.5" customHeight="1" x14ac:dyDescent="0.25">
      <c r="A247" s="29"/>
      <c r="B247" s="29"/>
      <c r="C247" s="29"/>
      <c r="D247" s="29"/>
      <c r="E247" s="29"/>
      <c r="F247" s="29"/>
      <c r="I247" s="47"/>
    </row>
    <row r="248" spans="1:9" ht="13.5" customHeight="1" x14ac:dyDescent="0.25">
      <c r="A248" s="29"/>
      <c r="B248" s="29"/>
      <c r="C248" s="29"/>
      <c r="D248" s="29"/>
      <c r="E248" s="29"/>
      <c r="F248" s="29"/>
      <c r="I248" s="47"/>
    </row>
    <row r="249" spans="1:9" ht="13.5" customHeight="1" x14ac:dyDescent="0.25">
      <c r="A249" s="29"/>
      <c r="B249" s="29"/>
      <c r="C249" s="29"/>
      <c r="D249" s="29"/>
      <c r="E249" s="29"/>
      <c r="F249" s="29"/>
      <c r="I249" s="47"/>
    </row>
    <row r="250" spans="1:9" ht="13.5" customHeight="1" x14ac:dyDescent="0.25">
      <c r="A250" s="29"/>
      <c r="B250" s="29"/>
      <c r="C250" s="29"/>
      <c r="D250" s="29"/>
      <c r="E250" s="29"/>
      <c r="F250" s="29"/>
      <c r="I250" s="47"/>
    </row>
    <row r="251" spans="1:9" ht="13.5" customHeight="1" x14ac:dyDescent="0.25">
      <c r="A251" s="29"/>
      <c r="B251" s="29"/>
      <c r="C251" s="29"/>
      <c r="D251" s="29"/>
      <c r="E251" s="29"/>
      <c r="F251" s="29"/>
      <c r="I251" s="47"/>
    </row>
    <row r="252" spans="1:9" ht="13.5" customHeight="1" x14ac:dyDescent="0.25">
      <c r="A252" s="29"/>
      <c r="B252" s="29"/>
      <c r="C252" s="29"/>
      <c r="D252" s="29"/>
      <c r="E252" s="29"/>
      <c r="F252" s="29"/>
      <c r="I252" s="47"/>
    </row>
    <row r="253" spans="1:9" ht="13.5" customHeight="1" x14ac:dyDescent="0.25">
      <c r="A253" s="29"/>
      <c r="B253" s="29"/>
      <c r="C253" s="29"/>
      <c r="D253" s="29"/>
      <c r="E253" s="29"/>
      <c r="F253" s="29"/>
      <c r="I253" s="47"/>
    </row>
    <row r="254" spans="1:9" ht="13.5" customHeight="1" x14ac:dyDescent="0.25">
      <c r="A254" s="29"/>
      <c r="B254" s="29"/>
      <c r="C254" s="29"/>
      <c r="D254" s="29"/>
      <c r="E254" s="29"/>
      <c r="F254" s="29"/>
      <c r="I254" s="47"/>
    </row>
    <row r="255" spans="1:9" ht="13.5" customHeight="1" x14ac:dyDescent="0.25">
      <c r="A255" s="29"/>
      <c r="B255" s="29"/>
      <c r="C255" s="29"/>
      <c r="D255" s="29"/>
      <c r="E255" s="29"/>
      <c r="F255" s="29"/>
      <c r="I255" s="47"/>
    </row>
    <row r="256" spans="1:9" ht="13.5" customHeight="1" x14ac:dyDescent="0.25">
      <c r="A256" s="29"/>
      <c r="B256" s="29"/>
      <c r="C256" s="29"/>
      <c r="D256" s="29"/>
      <c r="E256" s="29"/>
      <c r="F256" s="29"/>
      <c r="I256" s="47"/>
    </row>
    <row r="257" spans="1:9" ht="13.5" customHeight="1" x14ac:dyDescent="0.25">
      <c r="A257" s="29"/>
      <c r="B257" s="29"/>
      <c r="C257" s="29"/>
      <c r="D257" s="29"/>
      <c r="E257" s="29"/>
      <c r="F257" s="29"/>
      <c r="I257" s="47"/>
    </row>
    <row r="258" spans="1:9" ht="13.5" customHeight="1" x14ac:dyDescent="0.25">
      <c r="A258" s="29"/>
      <c r="B258" s="29"/>
      <c r="C258" s="29"/>
      <c r="D258" s="29"/>
      <c r="E258" s="29"/>
      <c r="F258" s="29"/>
      <c r="I258" s="47"/>
    </row>
    <row r="259" spans="1:9" ht="13.5" customHeight="1" x14ac:dyDescent="0.25">
      <c r="A259" s="29"/>
      <c r="B259" s="29"/>
      <c r="C259" s="29"/>
      <c r="D259" s="29"/>
      <c r="E259" s="29"/>
      <c r="F259" s="29"/>
      <c r="I259" s="47"/>
    </row>
    <row r="260" spans="1:9" ht="13.5" customHeight="1" x14ac:dyDescent="0.25">
      <c r="A260" s="29"/>
      <c r="B260" s="29"/>
      <c r="C260" s="29"/>
      <c r="D260" s="29"/>
      <c r="E260" s="29"/>
      <c r="F260" s="29"/>
      <c r="I260" s="47"/>
    </row>
    <row r="261" spans="1:9" ht="13.5" customHeight="1" x14ac:dyDescent="0.25">
      <c r="A261" s="29"/>
      <c r="B261" s="29"/>
      <c r="C261" s="29"/>
      <c r="D261" s="29"/>
      <c r="E261" s="29"/>
      <c r="F261" s="29"/>
      <c r="I261" s="47"/>
    </row>
    <row r="262" spans="1:9" ht="13.5" customHeight="1" x14ac:dyDescent="0.25">
      <c r="A262" s="29"/>
      <c r="B262" s="29"/>
      <c r="C262" s="29"/>
      <c r="D262" s="29"/>
      <c r="E262" s="29"/>
      <c r="F262" s="29"/>
      <c r="I262" s="47"/>
    </row>
    <row r="263" spans="1:9" ht="13.5" customHeight="1" x14ac:dyDescent="0.25">
      <c r="A263" s="29"/>
      <c r="B263" s="29"/>
      <c r="C263" s="29"/>
      <c r="D263" s="29"/>
      <c r="E263" s="29"/>
      <c r="F263" s="29"/>
      <c r="I263" s="47"/>
    </row>
    <row r="264" spans="1:9" ht="13.5" customHeight="1" x14ac:dyDescent="0.25">
      <c r="A264" s="29"/>
      <c r="B264" s="29"/>
      <c r="C264" s="29"/>
      <c r="D264" s="29"/>
      <c r="E264" s="29"/>
      <c r="F264" s="29"/>
      <c r="I264" s="47"/>
    </row>
    <row r="265" spans="1:9" ht="13.5" customHeight="1" x14ac:dyDescent="0.25">
      <c r="A265" s="29"/>
      <c r="B265" s="29"/>
      <c r="C265" s="29"/>
      <c r="D265" s="29"/>
      <c r="E265" s="29"/>
      <c r="F265" s="29"/>
      <c r="I265" s="47"/>
    </row>
    <row r="266" spans="1:9" ht="13.5" customHeight="1" x14ac:dyDescent="0.25">
      <c r="A266" s="29"/>
      <c r="B266" s="29"/>
      <c r="C266" s="29"/>
      <c r="D266" s="29"/>
      <c r="E266" s="29"/>
      <c r="F266" s="29"/>
      <c r="I266" s="47"/>
    </row>
    <row r="267" spans="1:9" ht="13.5" customHeight="1" x14ac:dyDescent="0.25">
      <c r="A267" s="29"/>
      <c r="B267" s="29"/>
      <c r="C267" s="29"/>
      <c r="D267" s="29"/>
      <c r="E267" s="29"/>
      <c r="F267" s="29"/>
      <c r="I267" s="47"/>
    </row>
    <row r="268" spans="1:9" ht="13.5" customHeight="1" x14ac:dyDescent="0.25">
      <c r="A268" s="29"/>
      <c r="B268" s="29"/>
      <c r="C268" s="29"/>
      <c r="D268" s="29"/>
      <c r="E268" s="29"/>
      <c r="F268" s="29"/>
      <c r="I268" s="47"/>
    </row>
    <row r="269" spans="1:9" ht="13.5" customHeight="1" x14ac:dyDescent="0.25">
      <c r="A269" s="29"/>
      <c r="B269" s="29"/>
      <c r="C269" s="29"/>
      <c r="D269" s="29"/>
      <c r="E269" s="29"/>
      <c r="F269" s="29"/>
      <c r="I269" s="47"/>
    </row>
    <row r="270" spans="1:9" ht="13.5" customHeight="1" x14ac:dyDescent="0.25">
      <c r="A270" s="29"/>
      <c r="B270" s="29"/>
      <c r="C270" s="29"/>
      <c r="D270" s="29"/>
      <c r="E270" s="29"/>
      <c r="F270" s="29"/>
      <c r="I270" s="47"/>
    </row>
    <row r="271" spans="1:9" ht="13.5" customHeight="1" x14ac:dyDescent="0.25">
      <c r="A271" s="29"/>
      <c r="B271" s="29"/>
      <c r="C271" s="29"/>
      <c r="D271" s="29"/>
      <c r="E271" s="29"/>
      <c r="F271" s="29"/>
      <c r="I271" s="47"/>
    </row>
    <row r="272" spans="1:9" ht="13.5" customHeight="1" x14ac:dyDescent="0.25">
      <c r="A272" s="29"/>
      <c r="B272" s="29"/>
      <c r="C272" s="29"/>
      <c r="D272" s="29"/>
      <c r="E272" s="29"/>
      <c r="F272" s="29"/>
      <c r="I272" s="47"/>
    </row>
    <row r="273" spans="1:9" ht="13.5" customHeight="1" x14ac:dyDescent="0.25">
      <c r="A273" s="29"/>
      <c r="B273" s="29"/>
      <c r="C273" s="29"/>
      <c r="D273" s="29"/>
      <c r="E273" s="29"/>
      <c r="F273" s="29"/>
      <c r="I273" s="47"/>
    </row>
    <row r="274" spans="1:9" ht="13.5" customHeight="1" x14ac:dyDescent="0.25">
      <c r="A274" s="29"/>
      <c r="B274" s="29"/>
      <c r="C274" s="29"/>
      <c r="D274" s="29"/>
      <c r="E274" s="29"/>
      <c r="F274" s="29"/>
      <c r="I274" s="47"/>
    </row>
    <row r="275" spans="1:9" ht="13.5" customHeight="1" x14ac:dyDescent="0.25">
      <c r="A275" s="29"/>
      <c r="B275" s="29"/>
      <c r="C275" s="29"/>
      <c r="D275" s="29"/>
      <c r="E275" s="29"/>
      <c r="F275" s="29"/>
      <c r="I275" s="47"/>
    </row>
    <row r="276" spans="1:9" ht="13.5" customHeight="1" x14ac:dyDescent="0.25">
      <c r="A276" s="29"/>
      <c r="B276" s="29"/>
      <c r="C276" s="29"/>
      <c r="D276" s="29"/>
      <c r="E276" s="29"/>
      <c r="F276" s="29"/>
      <c r="I276" s="47"/>
    </row>
    <row r="277" spans="1:9" ht="13.5" customHeight="1" x14ac:dyDescent="0.25">
      <c r="A277" s="29"/>
      <c r="B277" s="29"/>
      <c r="C277" s="29"/>
      <c r="D277" s="29"/>
      <c r="E277" s="29"/>
      <c r="F277" s="29"/>
      <c r="I277" s="47"/>
    </row>
    <row r="278" spans="1:9" ht="13.5" customHeight="1" x14ac:dyDescent="0.25">
      <c r="A278" s="29"/>
      <c r="B278" s="29"/>
      <c r="C278" s="29"/>
      <c r="D278" s="29"/>
      <c r="E278" s="29"/>
      <c r="F278" s="29"/>
      <c r="I278" s="47"/>
    </row>
    <row r="279" spans="1:9" ht="13.5" customHeight="1" x14ac:dyDescent="0.25">
      <c r="A279" s="29"/>
      <c r="B279" s="29"/>
      <c r="C279" s="29"/>
      <c r="D279" s="29"/>
      <c r="E279" s="29"/>
      <c r="F279" s="29"/>
      <c r="I279" s="47"/>
    </row>
    <row r="280" spans="1:9" ht="13.5" customHeight="1" x14ac:dyDescent="0.25">
      <c r="A280" s="29"/>
      <c r="B280" s="29"/>
      <c r="C280" s="29"/>
      <c r="D280" s="29"/>
      <c r="E280" s="29"/>
      <c r="F280" s="29"/>
      <c r="I280" s="47"/>
    </row>
    <row r="281" spans="1:9" ht="13.5" customHeight="1" x14ac:dyDescent="0.25">
      <c r="A281" s="29"/>
      <c r="B281" s="29"/>
      <c r="C281" s="29"/>
      <c r="D281" s="29"/>
      <c r="E281" s="29"/>
      <c r="F281" s="29"/>
      <c r="I281" s="47"/>
    </row>
    <row r="282" spans="1:9" ht="13.5" customHeight="1" x14ac:dyDescent="0.25">
      <c r="A282" s="29"/>
      <c r="B282" s="29"/>
      <c r="C282" s="29"/>
      <c r="D282" s="29"/>
      <c r="E282" s="29"/>
      <c r="F282" s="29"/>
      <c r="I282" s="47"/>
    </row>
    <row r="283" spans="1:9" ht="13.5" customHeight="1" x14ac:dyDescent="0.25">
      <c r="A283" s="29"/>
      <c r="B283" s="29"/>
      <c r="C283" s="29"/>
      <c r="D283" s="29"/>
      <c r="E283" s="29"/>
      <c r="F283" s="29"/>
      <c r="I283" s="47"/>
    </row>
    <row r="284" spans="1:9" ht="13.5" customHeight="1" x14ac:dyDescent="0.25">
      <c r="A284" s="29"/>
      <c r="B284" s="29"/>
      <c r="C284" s="29"/>
      <c r="D284" s="29"/>
      <c r="E284" s="29"/>
      <c r="F284" s="29"/>
      <c r="I284" s="47"/>
    </row>
    <row r="285" spans="1:9" ht="13.5" customHeight="1" x14ac:dyDescent="0.25">
      <c r="A285" s="29"/>
      <c r="B285" s="29"/>
      <c r="C285" s="29"/>
      <c r="D285" s="29"/>
      <c r="E285" s="29"/>
      <c r="F285" s="29"/>
      <c r="I285" s="47"/>
    </row>
    <row r="286" spans="1:9" ht="13.5" customHeight="1" x14ac:dyDescent="0.25">
      <c r="A286" s="29"/>
      <c r="B286" s="29"/>
      <c r="C286" s="29"/>
      <c r="D286" s="29"/>
      <c r="E286" s="29"/>
      <c r="F286" s="29"/>
      <c r="I286" s="47"/>
    </row>
    <row r="287" spans="1:9" ht="13.5" customHeight="1" x14ac:dyDescent="0.25">
      <c r="A287" s="29"/>
      <c r="B287" s="29"/>
      <c r="C287" s="29"/>
      <c r="D287" s="29"/>
      <c r="E287" s="29"/>
      <c r="F287" s="29"/>
      <c r="I287" s="47"/>
    </row>
    <row r="288" spans="1:9" ht="13.5" customHeight="1" x14ac:dyDescent="0.25">
      <c r="A288" s="29"/>
      <c r="B288" s="29"/>
      <c r="C288" s="29"/>
      <c r="D288" s="29"/>
      <c r="E288" s="29"/>
      <c r="F288" s="29"/>
      <c r="I288" s="47"/>
    </row>
    <row r="289" spans="1:9" ht="13.5" customHeight="1" x14ac:dyDescent="0.25">
      <c r="A289" s="29"/>
      <c r="B289" s="29"/>
      <c r="C289" s="29"/>
      <c r="D289" s="29"/>
      <c r="E289" s="29"/>
      <c r="F289" s="29"/>
      <c r="I289" s="47"/>
    </row>
    <row r="290" spans="1:9" ht="13.5" customHeight="1" x14ac:dyDescent="0.25">
      <c r="A290" s="29"/>
      <c r="B290" s="29"/>
      <c r="C290" s="29"/>
      <c r="D290" s="29"/>
      <c r="E290" s="29"/>
      <c r="F290" s="29"/>
      <c r="I290" s="47"/>
    </row>
    <row r="291" spans="1:9" ht="13.5" customHeight="1" x14ac:dyDescent="0.25">
      <c r="A291" s="29"/>
      <c r="B291" s="29"/>
      <c r="C291" s="29"/>
      <c r="D291" s="29"/>
      <c r="E291" s="29"/>
      <c r="F291" s="29"/>
      <c r="I291" s="47"/>
    </row>
    <row r="292" spans="1:9" ht="13.5" customHeight="1" x14ac:dyDescent="0.25">
      <c r="A292" s="29"/>
      <c r="B292" s="29"/>
      <c r="C292" s="29"/>
      <c r="D292" s="29"/>
      <c r="E292" s="29"/>
      <c r="F292" s="29"/>
      <c r="I292" s="47"/>
    </row>
    <row r="293" spans="1:9" ht="13.5" customHeight="1" x14ac:dyDescent="0.25">
      <c r="A293" s="29"/>
      <c r="B293" s="29"/>
      <c r="C293" s="29"/>
      <c r="D293" s="29"/>
      <c r="E293" s="29"/>
      <c r="F293" s="29"/>
    </row>
    <row r="294" spans="1:9" ht="13.5" customHeight="1" x14ac:dyDescent="0.25">
      <c r="B294" s="29"/>
    </row>
    <row r="295" spans="1:9" ht="13.5" customHeight="1" x14ac:dyDescent="0.25"/>
    <row r="296" spans="1:9" ht="13.5" customHeight="1" x14ac:dyDescent="0.25"/>
    <row r="297" spans="1:9" ht="13.5" customHeight="1" x14ac:dyDescent="0.25"/>
    <row r="298" spans="1:9" ht="13.5" customHeight="1" x14ac:dyDescent="0.25"/>
    <row r="299" spans="1:9" ht="13.5" customHeight="1" x14ac:dyDescent="0.25"/>
    <row r="300" spans="1:9" ht="13.5" customHeight="1" x14ac:dyDescent="0.25"/>
    <row r="301" spans="1:9" ht="13.5" customHeight="1" x14ac:dyDescent="0.25"/>
    <row r="302" spans="1:9" ht="13.5" customHeight="1" x14ac:dyDescent="0.25"/>
    <row r="303" spans="1:9" ht="13.5" customHeight="1" x14ac:dyDescent="0.25"/>
    <row r="304" spans="1:9" ht="13.5" customHeight="1" x14ac:dyDescent="0.25"/>
    <row r="305" ht="13.5" customHeight="1" x14ac:dyDescent="0.25"/>
    <row r="306" ht="13.5" customHeight="1" x14ac:dyDescent="0.25"/>
  </sheetData>
  <pageMargins left="0.70866141732283472" right="0.70866141732283472" top="0.74803149606299213" bottom="0.55118110236220474" header="0.31496062992125984" footer="0.31496062992125984"/>
  <pageSetup paperSize="9" scale="88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zoomScaleNormal="100" workbookViewId="0">
      <selection activeCell="J26" sqref="J26"/>
    </sheetView>
  </sheetViews>
  <sheetFormatPr defaultRowHeight="15" x14ac:dyDescent="0.25"/>
  <cols>
    <col min="1" max="1" width="31.140625" customWidth="1"/>
    <col min="2" max="3" width="9.7109375" customWidth="1"/>
    <col min="4" max="4" width="7.7109375" customWidth="1"/>
    <col min="5" max="5" width="9.7109375" customWidth="1"/>
    <col min="6" max="6" width="7.7109375" customWidth="1"/>
    <col min="7" max="8" width="9.7109375" customWidth="1"/>
    <col min="9" max="9" width="7.7109375" customWidth="1"/>
    <col min="10" max="10" width="9.7109375" customWidth="1"/>
    <col min="11" max="11" width="7.7109375" customWidth="1"/>
    <col min="12" max="12" width="10" bestFit="1" customWidth="1"/>
    <col min="13" max="13" width="10.42578125" customWidth="1"/>
    <col min="14" max="14" width="8.140625" customWidth="1"/>
  </cols>
  <sheetData>
    <row r="1" spans="1:15" x14ac:dyDescent="0.25">
      <c r="A1" s="163" t="s">
        <v>0</v>
      </c>
      <c r="B1" s="47"/>
      <c r="C1" s="47"/>
      <c r="D1" s="47"/>
      <c r="E1" s="47"/>
      <c r="F1" s="47"/>
      <c r="G1" s="47"/>
      <c r="H1" s="47"/>
    </row>
    <row r="2" spans="1:15" x14ac:dyDescent="0.25">
      <c r="A2" s="47"/>
      <c r="B2" s="47"/>
      <c r="C2" s="47"/>
      <c r="D2" s="47"/>
      <c r="E2" s="47"/>
      <c r="F2" s="47"/>
      <c r="G2" s="47"/>
      <c r="H2" s="47"/>
    </row>
    <row r="3" spans="1:15" ht="15.75" thickBot="1" x14ac:dyDescent="0.3">
      <c r="A3" s="11" t="s">
        <v>65</v>
      </c>
      <c r="B3" s="47"/>
      <c r="C3" s="47"/>
      <c r="D3" s="47"/>
      <c r="E3" s="47"/>
      <c r="F3" s="47"/>
      <c r="G3" s="47"/>
      <c r="H3" s="47"/>
    </row>
    <row r="4" spans="1:15" x14ac:dyDescent="0.25">
      <c r="A4" s="159"/>
      <c r="B4" s="122" t="s">
        <v>67</v>
      </c>
      <c r="C4" s="122" t="s">
        <v>58</v>
      </c>
      <c r="D4" s="25" t="s">
        <v>79</v>
      </c>
      <c r="E4" s="164" t="s">
        <v>1</v>
      </c>
      <c r="F4" s="25" t="s">
        <v>79</v>
      </c>
      <c r="G4" s="164" t="s">
        <v>1</v>
      </c>
      <c r="H4" s="243" t="s">
        <v>67</v>
      </c>
      <c r="I4" s="25" t="s">
        <v>79</v>
      </c>
      <c r="J4" s="164" t="s">
        <v>1</v>
      </c>
      <c r="K4" s="25" t="s">
        <v>79</v>
      </c>
      <c r="L4" s="164" t="s">
        <v>1</v>
      </c>
      <c r="M4" s="243" t="s">
        <v>67</v>
      </c>
      <c r="N4" s="309" t="s">
        <v>85</v>
      </c>
    </row>
    <row r="5" spans="1:15" x14ac:dyDescent="0.25">
      <c r="A5" s="160" t="s">
        <v>66</v>
      </c>
      <c r="B5" s="123" t="s">
        <v>68</v>
      </c>
      <c r="C5" s="123" t="s">
        <v>46</v>
      </c>
      <c r="D5" s="15" t="s">
        <v>60</v>
      </c>
      <c r="E5" s="165" t="s">
        <v>59</v>
      </c>
      <c r="F5" s="15" t="s">
        <v>74</v>
      </c>
      <c r="G5" s="165" t="s">
        <v>75</v>
      </c>
      <c r="H5" s="211" t="s">
        <v>76</v>
      </c>
      <c r="I5" s="15" t="s">
        <v>77</v>
      </c>
      <c r="J5" s="165" t="s">
        <v>78</v>
      </c>
      <c r="K5" s="15" t="s">
        <v>80</v>
      </c>
      <c r="L5" s="165" t="s">
        <v>81</v>
      </c>
      <c r="M5" s="211" t="s">
        <v>82</v>
      </c>
      <c r="N5" s="310" t="s">
        <v>86</v>
      </c>
    </row>
    <row r="6" spans="1:15" ht="15.75" thickBot="1" x14ac:dyDescent="0.3">
      <c r="A6" s="160"/>
      <c r="B6" s="123" t="s">
        <v>2</v>
      </c>
      <c r="C6" s="123" t="s">
        <v>2</v>
      </c>
      <c r="D6" s="14" t="s">
        <v>2</v>
      </c>
      <c r="E6" s="186" t="s">
        <v>2</v>
      </c>
      <c r="F6" s="14" t="s">
        <v>2</v>
      </c>
      <c r="G6" s="186" t="s">
        <v>2</v>
      </c>
      <c r="H6" s="211" t="s">
        <v>2</v>
      </c>
      <c r="I6" s="14" t="s">
        <v>2</v>
      </c>
      <c r="J6" s="186" t="s">
        <v>2</v>
      </c>
      <c r="K6" s="14" t="s">
        <v>2</v>
      </c>
      <c r="L6" s="186" t="s">
        <v>2</v>
      </c>
      <c r="M6" s="211" t="s">
        <v>2</v>
      </c>
      <c r="N6" s="310"/>
    </row>
    <row r="7" spans="1:15" ht="15.75" thickBot="1" x14ac:dyDescent="0.3">
      <c r="A7" s="49" t="s">
        <v>33</v>
      </c>
      <c r="B7" s="78">
        <f t="shared" ref="B7:H7" si="0">SUM(B8:B21)</f>
        <v>1941446.8499999999</v>
      </c>
      <c r="C7" s="78">
        <f t="shared" si="0"/>
        <v>2113757</v>
      </c>
      <c r="D7" s="78">
        <f t="shared" si="0"/>
        <v>7131</v>
      </c>
      <c r="E7" s="187">
        <f t="shared" si="0"/>
        <v>2120888</v>
      </c>
      <c r="F7" s="78">
        <f t="shared" si="0"/>
        <v>85777.98000000001</v>
      </c>
      <c r="G7" s="187">
        <f t="shared" si="0"/>
        <v>2206665.98</v>
      </c>
      <c r="H7" s="78">
        <f t="shared" si="0"/>
        <v>860979.39999999979</v>
      </c>
      <c r="I7" s="78">
        <f t="shared" ref="I7:J7" si="1">SUM(I8:I21)</f>
        <v>14172</v>
      </c>
      <c r="J7" s="187">
        <f t="shared" si="1"/>
        <v>2220837.98</v>
      </c>
      <c r="K7" s="78">
        <f t="shared" ref="K7:M7" si="2">SUM(K8:K21)</f>
        <v>13318</v>
      </c>
      <c r="L7" s="187">
        <f t="shared" si="2"/>
        <v>2234155.98</v>
      </c>
      <c r="M7" s="78">
        <f t="shared" si="2"/>
        <v>1370072.62</v>
      </c>
      <c r="N7" s="305">
        <v>61.32</v>
      </c>
      <c r="O7" s="302"/>
    </row>
    <row r="8" spans="1:15" x14ac:dyDescent="0.25">
      <c r="A8" s="303" t="s">
        <v>29</v>
      </c>
      <c r="B8" s="304">
        <f>rozpočet!C24</f>
        <v>1362982.92</v>
      </c>
      <c r="C8" s="304">
        <f>rozpočet!D24</f>
        <v>1390521</v>
      </c>
      <c r="D8" s="304">
        <f>rozpočet!E24</f>
        <v>0</v>
      </c>
      <c r="E8" s="300">
        <f>rozpočet!F24</f>
        <v>1390521</v>
      </c>
      <c r="F8" s="304">
        <f>rozpočet!G24</f>
        <v>0</v>
      </c>
      <c r="G8" s="300">
        <f>rozpočet!H24</f>
        <v>1390521</v>
      </c>
      <c r="H8" s="304">
        <f>rozpočet!I24</f>
        <v>513736.52</v>
      </c>
      <c r="I8" s="304">
        <f>rozpočet!J24</f>
        <v>14172</v>
      </c>
      <c r="J8" s="300">
        <f>G8+I8</f>
        <v>1404693</v>
      </c>
      <c r="K8" s="304">
        <f>rozpočet!L24</f>
        <v>0</v>
      </c>
      <c r="L8" s="300">
        <f>J8+K8</f>
        <v>1404693</v>
      </c>
      <c r="M8" s="304">
        <f>rozpočet!N24</f>
        <v>881583.42</v>
      </c>
      <c r="N8" s="306">
        <v>62.76</v>
      </c>
      <c r="O8" s="302"/>
    </row>
    <row r="9" spans="1:15" x14ac:dyDescent="0.25">
      <c r="A9" s="48" t="s">
        <v>30</v>
      </c>
      <c r="B9" s="79">
        <f>SUM(rozpočet!C27)</f>
        <v>98332</v>
      </c>
      <c r="C9" s="79">
        <f>SUM(rozpočet!D27)</f>
        <v>94852</v>
      </c>
      <c r="D9" s="79">
        <f>SUM(rozpočet!E27)</f>
        <v>-1562</v>
      </c>
      <c r="E9" s="188">
        <f>SUM(rozpočet!F27)</f>
        <v>93290</v>
      </c>
      <c r="F9" s="79">
        <f>SUM(rozpočet!G27)</f>
        <v>0</v>
      </c>
      <c r="G9" s="188">
        <f>SUM(rozpočet!H27)</f>
        <v>93290</v>
      </c>
      <c r="H9" s="79">
        <f>SUM(rozpočet!I27)</f>
        <v>38291.979999999996</v>
      </c>
      <c r="I9" s="79">
        <f>SUM(rozpočet!J27)</f>
        <v>0</v>
      </c>
      <c r="J9" s="188">
        <f t="shared" ref="J9:J21" si="3">G9+I9</f>
        <v>93290</v>
      </c>
      <c r="K9" s="79">
        <f>SUM(rozpočet!L27)</f>
        <v>93</v>
      </c>
      <c r="L9" s="300">
        <f t="shared" ref="L9:L21" si="4">J9+K9</f>
        <v>93383</v>
      </c>
      <c r="M9" s="79">
        <f>SUM(rozpočet!N27)</f>
        <v>59698.6</v>
      </c>
      <c r="N9" s="307">
        <v>63.93</v>
      </c>
      <c r="O9" s="302"/>
    </row>
    <row r="10" spans="1:15" x14ac:dyDescent="0.25">
      <c r="A10" s="48" t="s">
        <v>31</v>
      </c>
      <c r="B10" s="79">
        <f>SUM(rozpočet!C42)</f>
        <v>66540</v>
      </c>
      <c r="C10" s="79">
        <f>SUM(rozpočet!D42)</f>
        <v>40247</v>
      </c>
      <c r="D10" s="79">
        <f>SUM(rozpočet!E42)</f>
        <v>0</v>
      </c>
      <c r="E10" s="188">
        <f>SUM(rozpočet!F42)</f>
        <v>40247</v>
      </c>
      <c r="F10" s="79">
        <f>SUM(rozpočet!G42)</f>
        <v>0</v>
      </c>
      <c r="G10" s="188">
        <f>SUM(rozpočet!H42)</f>
        <v>40247</v>
      </c>
      <c r="H10" s="79">
        <f>SUM(rozpočet!I42)</f>
        <v>6900.73</v>
      </c>
      <c r="I10" s="79">
        <f>SUM(rozpočet!J42)</f>
        <v>0</v>
      </c>
      <c r="J10" s="188">
        <f t="shared" si="3"/>
        <v>40247</v>
      </c>
      <c r="K10" s="79">
        <f>SUM(rozpočet!L42)</f>
        <v>0</v>
      </c>
      <c r="L10" s="300">
        <f t="shared" si="4"/>
        <v>40247</v>
      </c>
      <c r="M10" s="79">
        <f>SUM(rozpočet!N42)</f>
        <v>7980.01</v>
      </c>
      <c r="N10" s="307">
        <v>19.829999999999998</v>
      </c>
      <c r="O10" s="302"/>
    </row>
    <row r="11" spans="1:15" x14ac:dyDescent="0.25">
      <c r="A11" s="48" t="s">
        <v>32</v>
      </c>
      <c r="B11" s="79">
        <f>rozpočet!C52-Sumár!B12</f>
        <v>231853.48</v>
      </c>
      <c r="C11" s="79">
        <f>rozpočet!D52-Sumár!C12</f>
        <v>419958</v>
      </c>
      <c r="D11" s="79">
        <f>rozpočet!E52</f>
        <v>0</v>
      </c>
      <c r="E11" s="188">
        <f t="shared" ref="E11" si="5">SUM(C11:D11)</f>
        <v>419958</v>
      </c>
      <c r="F11" s="79">
        <f>rozpočet!G52</f>
        <v>0</v>
      </c>
      <c r="G11" s="188">
        <f t="shared" ref="G11" si="6">SUM(E11:F11)</f>
        <v>419958</v>
      </c>
      <c r="H11" s="79">
        <f>rozpočet!I52-Sumár!H12</f>
        <v>130916.1</v>
      </c>
      <c r="I11" s="79">
        <f>rozpočet!J52</f>
        <v>0</v>
      </c>
      <c r="J11" s="188">
        <f t="shared" si="3"/>
        <v>419958</v>
      </c>
      <c r="K11" s="79">
        <f>rozpočet!L52</f>
        <v>13225</v>
      </c>
      <c r="L11" s="300">
        <f t="shared" si="4"/>
        <v>433183</v>
      </c>
      <c r="M11" s="79">
        <f>rozpočet!N52-Sumár!M12</f>
        <v>225010.99000000002</v>
      </c>
      <c r="N11" s="307">
        <v>51.94</v>
      </c>
      <c r="O11" s="302"/>
    </row>
    <row r="12" spans="1:15" x14ac:dyDescent="0.25">
      <c r="A12" s="48" t="s">
        <v>36</v>
      </c>
      <c r="B12" s="79">
        <f>rozpočet!C10</f>
        <v>11801.74</v>
      </c>
      <c r="C12" s="79">
        <f>rozpočet!D10</f>
        <v>16000</v>
      </c>
      <c r="D12" s="79">
        <f>rozpočet!E10</f>
        <v>0</v>
      </c>
      <c r="E12" s="188">
        <f>rozpočet!F10</f>
        <v>16000</v>
      </c>
      <c r="F12" s="79">
        <f>rozpočet!G10</f>
        <v>0</v>
      </c>
      <c r="G12" s="188">
        <f>rozpočet!H10</f>
        <v>16000</v>
      </c>
      <c r="H12" s="79">
        <f>rozpočet!I10</f>
        <v>7823.97</v>
      </c>
      <c r="I12" s="79">
        <f>rozpočet!J10</f>
        <v>0</v>
      </c>
      <c r="J12" s="188">
        <f t="shared" si="3"/>
        <v>16000</v>
      </c>
      <c r="K12" s="79">
        <f>rozpočet!L10</f>
        <v>0</v>
      </c>
      <c r="L12" s="300">
        <f t="shared" si="4"/>
        <v>16000</v>
      </c>
      <c r="M12" s="79">
        <f>rozpočet!N10</f>
        <v>9630.3799999999992</v>
      </c>
      <c r="N12" s="307">
        <v>60.19</v>
      </c>
      <c r="O12" s="302"/>
    </row>
    <row r="13" spans="1:15" x14ac:dyDescent="0.25">
      <c r="A13" s="62" t="s">
        <v>42</v>
      </c>
      <c r="B13" s="79">
        <f>rozpočet!C38</f>
        <v>163.44</v>
      </c>
      <c r="C13" s="79">
        <f>rozpočet!D38</f>
        <v>500</v>
      </c>
      <c r="D13" s="79">
        <f>rozpočet!E38</f>
        <v>0</v>
      </c>
      <c r="E13" s="188">
        <f>rozpočet!F38</f>
        <v>500</v>
      </c>
      <c r="F13" s="79">
        <f>rozpočet!G38</f>
        <v>0</v>
      </c>
      <c r="G13" s="188">
        <f>rozpočet!H38</f>
        <v>500</v>
      </c>
      <c r="H13" s="79">
        <f>rozpočet!I38</f>
        <v>0</v>
      </c>
      <c r="I13" s="79">
        <f>rozpočet!J38</f>
        <v>0</v>
      </c>
      <c r="J13" s="188">
        <f t="shared" si="3"/>
        <v>500</v>
      </c>
      <c r="K13" s="79">
        <f>rozpočet!L38</f>
        <v>0</v>
      </c>
      <c r="L13" s="300">
        <f t="shared" si="4"/>
        <v>500</v>
      </c>
      <c r="M13" s="79">
        <f>rozpočet!N38</f>
        <v>0</v>
      </c>
      <c r="N13" s="307"/>
      <c r="O13" s="302"/>
    </row>
    <row r="14" spans="1:15" x14ac:dyDescent="0.25">
      <c r="A14" s="62" t="s">
        <v>26</v>
      </c>
      <c r="B14" s="79">
        <f>rozpočet!C39</f>
        <v>35512.01</v>
      </c>
      <c r="C14" s="79">
        <f>rozpočet!D39</f>
        <v>0</v>
      </c>
      <c r="D14" s="79">
        <f>rozpočet!E39</f>
        <v>0</v>
      </c>
      <c r="E14" s="188">
        <f>rozpočet!F39</f>
        <v>0</v>
      </c>
      <c r="F14" s="79">
        <f>rozpočet!G39</f>
        <v>41666.080000000002</v>
      </c>
      <c r="G14" s="188">
        <f>rozpočet!H39</f>
        <v>41666.080000000002</v>
      </c>
      <c r="H14" s="79">
        <f>rozpočet!I39</f>
        <v>41666.080000000002</v>
      </c>
      <c r="I14" s="79">
        <f>rozpočet!J39</f>
        <v>0</v>
      </c>
      <c r="J14" s="188">
        <f t="shared" si="3"/>
        <v>41666.080000000002</v>
      </c>
      <c r="K14" s="79">
        <f>rozpočet!L39</f>
        <v>0</v>
      </c>
      <c r="L14" s="300">
        <f t="shared" si="4"/>
        <v>41666.080000000002</v>
      </c>
      <c r="M14" s="79">
        <f>rozpočet!N39</f>
        <v>41166.080000000002</v>
      </c>
      <c r="N14" s="307">
        <v>98.8</v>
      </c>
      <c r="O14" s="302"/>
    </row>
    <row r="15" spans="1:15" x14ac:dyDescent="0.25">
      <c r="A15" s="62" t="s">
        <v>70</v>
      </c>
      <c r="B15" s="161">
        <f>rozpočet!C40</f>
        <v>8101.66</v>
      </c>
      <c r="C15" s="162">
        <v>0</v>
      </c>
      <c r="D15" s="162">
        <v>0</v>
      </c>
      <c r="E15" s="189">
        <f>SUM(C15:D15)</f>
        <v>0</v>
      </c>
      <c r="F15" s="162">
        <v>0</v>
      </c>
      <c r="G15" s="189">
        <f>SUM(E15:F15)</f>
        <v>0</v>
      </c>
      <c r="H15" s="162">
        <f t="shared" ref="H15" si="7">SUM(F15:G15)</f>
        <v>0</v>
      </c>
      <c r="I15" s="162">
        <v>0</v>
      </c>
      <c r="J15" s="188">
        <f t="shared" si="3"/>
        <v>0</v>
      </c>
      <c r="K15" s="162">
        <v>0</v>
      </c>
      <c r="L15" s="300">
        <f t="shared" si="4"/>
        <v>0</v>
      </c>
      <c r="M15" s="162">
        <f t="shared" ref="M15" si="8">SUM(K15:L15)</f>
        <v>0</v>
      </c>
      <c r="N15" s="307"/>
      <c r="O15" s="302"/>
    </row>
    <row r="16" spans="1:15" x14ac:dyDescent="0.25">
      <c r="A16" s="62" t="s">
        <v>73</v>
      </c>
      <c r="B16" s="79">
        <f>SUM(rozpočet!C36)</f>
        <v>0</v>
      </c>
      <c r="C16" s="79">
        <f>SUM(rozpočet!D36)</f>
        <v>0</v>
      </c>
      <c r="D16" s="79">
        <f>SUM(rozpočet!E36)</f>
        <v>7693</v>
      </c>
      <c r="E16" s="188">
        <f>SUM(rozpočet!F36)</f>
        <v>7693</v>
      </c>
      <c r="F16" s="79">
        <f>SUM(rozpočet!G36)</f>
        <v>0</v>
      </c>
      <c r="G16" s="188">
        <f>SUM(rozpočet!H36)</f>
        <v>7693</v>
      </c>
      <c r="H16" s="79">
        <f>SUM(rozpočet!I36)</f>
        <v>0</v>
      </c>
      <c r="I16" s="79">
        <f>SUM(rozpočet!J36)</f>
        <v>0</v>
      </c>
      <c r="J16" s="188">
        <f t="shared" si="3"/>
        <v>7693</v>
      </c>
      <c r="K16" s="79">
        <f>SUM(rozpočet!L36)</f>
        <v>0</v>
      </c>
      <c r="L16" s="300">
        <f t="shared" si="4"/>
        <v>7693</v>
      </c>
      <c r="M16" s="79">
        <f>SUM(rozpočet!N36)</f>
        <v>4480</v>
      </c>
      <c r="N16" s="307">
        <v>58.23</v>
      </c>
      <c r="O16" s="302"/>
    </row>
    <row r="17" spans="1:15" x14ac:dyDescent="0.25">
      <c r="A17" s="62" t="s">
        <v>63</v>
      </c>
      <c r="B17" s="79">
        <f>rozpočet!C37</f>
        <v>10400</v>
      </c>
      <c r="C17" s="79">
        <f>rozpočet!D37</f>
        <v>19000</v>
      </c>
      <c r="D17" s="79">
        <f>rozpočet!E37</f>
        <v>1000</v>
      </c>
      <c r="E17" s="188">
        <f>rozpočet!F37</f>
        <v>20000</v>
      </c>
      <c r="F17" s="79">
        <f>rozpočet!G37</f>
        <v>0</v>
      </c>
      <c r="G17" s="188">
        <f>rozpočet!H37</f>
        <v>20000</v>
      </c>
      <c r="H17" s="79">
        <f>rozpočet!I37</f>
        <v>18217.990000000002</v>
      </c>
      <c r="I17" s="79">
        <f>rozpočet!J37</f>
        <v>0</v>
      </c>
      <c r="J17" s="188">
        <f t="shared" si="3"/>
        <v>20000</v>
      </c>
      <c r="K17" s="79">
        <f>rozpočet!L37</f>
        <v>0</v>
      </c>
      <c r="L17" s="300">
        <f t="shared" si="4"/>
        <v>20000</v>
      </c>
      <c r="M17" s="79">
        <f>rozpočet!N37</f>
        <v>20241.990000000002</v>
      </c>
      <c r="N17" s="307">
        <v>101.21</v>
      </c>
      <c r="O17" s="302"/>
    </row>
    <row r="18" spans="1:15" x14ac:dyDescent="0.25">
      <c r="A18" s="62" t="s">
        <v>64</v>
      </c>
      <c r="B18" s="79">
        <f>rozpočet!C41</f>
        <v>10000</v>
      </c>
      <c r="C18" s="79">
        <f>rozpočet!D41</f>
        <v>19179</v>
      </c>
      <c r="D18" s="79">
        <f>rozpočet!E41</f>
        <v>0</v>
      </c>
      <c r="E18" s="188">
        <f>SUM(C18:D18)</f>
        <v>19179</v>
      </c>
      <c r="F18" s="79">
        <f>rozpočet!G41</f>
        <v>0</v>
      </c>
      <c r="G18" s="188">
        <f>SUM(E18:F18)</f>
        <v>19179</v>
      </c>
      <c r="H18" s="79">
        <f>rozpočet!I41</f>
        <v>6808.45</v>
      </c>
      <c r="I18" s="79">
        <f>rozpočet!J41</f>
        <v>0</v>
      </c>
      <c r="J18" s="188">
        <f t="shared" si="3"/>
        <v>19179</v>
      </c>
      <c r="K18" s="79">
        <f>rozpočet!L41</f>
        <v>0</v>
      </c>
      <c r="L18" s="300">
        <f t="shared" si="4"/>
        <v>19179</v>
      </c>
      <c r="M18" s="79">
        <f>rozpočet!N41</f>
        <v>11665.81</v>
      </c>
      <c r="N18" s="307">
        <v>60.83</v>
      </c>
      <c r="O18" s="302"/>
    </row>
    <row r="19" spans="1:15" x14ac:dyDescent="0.25">
      <c r="A19" s="64" t="s">
        <v>16</v>
      </c>
      <c r="B19" s="79">
        <f>rozpočet!C68</f>
        <v>0</v>
      </c>
      <c r="C19" s="79">
        <f>rozpočet!D68</f>
        <v>0</v>
      </c>
      <c r="D19" s="79">
        <f>rozpočet!E68</f>
        <v>0</v>
      </c>
      <c r="E19" s="188">
        <f>rozpočet!F68</f>
        <v>0</v>
      </c>
      <c r="F19" s="79">
        <f>rozpočet!G68</f>
        <v>0</v>
      </c>
      <c r="G19" s="188">
        <f>rozpočet!H68</f>
        <v>0</v>
      </c>
      <c r="H19" s="79">
        <f>rozpočet!I68</f>
        <v>0</v>
      </c>
      <c r="I19" s="79">
        <f>rozpočet!J68</f>
        <v>0</v>
      </c>
      <c r="J19" s="188">
        <f t="shared" si="3"/>
        <v>0</v>
      </c>
      <c r="K19" s="79">
        <f>rozpočet!L68</f>
        <v>0</v>
      </c>
      <c r="L19" s="300">
        <f t="shared" si="4"/>
        <v>0</v>
      </c>
      <c r="M19" s="79">
        <f>rozpočet!N68</f>
        <v>0</v>
      </c>
      <c r="N19" s="307"/>
      <c r="O19" s="302"/>
    </row>
    <row r="20" spans="1:15" x14ac:dyDescent="0.25">
      <c r="A20" s="48" t="s">
        <v>40</v>
      </c>
      <c r="B20" s="79">
        <f>rozpočet!C71</f>
        <v>97824.8</v>
      </c>
      <c r="C20" s="79">
        <f>rozpočet!D71</f>
        <v>105000</v>
      </c>
      <c r="D20" s="79">
        <f>rozpočet!E71</f>
        <v>0</v>
      </c>
      <c r="E20" s="188">
        <f>rozpočet!F71</f>
        <v>105000</v>
      </c>
      <c r="F20" s="79">
        <f>rozpočet!G71</f>
        <v>44111.9</v>
      </c>
      <c r="G20" s="188">
        <f>rozpočet!H71</f>
        <v>149111.9</v>
      </c>
      <c r="H20" s="79">
        <f>rozpočet!I71</f>
        <v>93131.58</v>
      </c>
      <c r="I20" s="79">
        <f>rozpočet!J71</f>
        <v>0</v>
      </c>
      <c r="J20" s="188">
        <f t="shared" si="3"/>
        <v>149111.9</v>
      </c>
      <c r="K20" s="79">
        <f>rozpočet!L71</f>
        <v>0</v>
      </c>
      <c r="L20" s="300">
        <f t="shared" si="4"/>
        <v>149111.9</v>
      </c>
      <c r="M20" s="79">
        <f>rozpočet!N71</f>
        <v>105129.34</v>
      </c>
      <c r="N20" s="307">
        <v>70.5</v>
      </c>
      <c r="O20" s="302"/>
    </row>
    <row r="21" spans="1:15" ht="15.75" thickBot="1" x14ac:dyDescent="0.3">
      <c r="A21" s="72" t="s">
        <v>47</v>
      </c>
      <c r="B21" s="80">
        <f>rozpočet!C74</f>
        <v>7934.8</v>
      </c>
      <c r="C21" s="80">
        <f>rozpočet!D74</f>
        <v>8500</v>
      </c>
      <c r="D21" s="80">
        <f>rozpočet!E74</f>
        <v>0</v>
      </c>
      <c r="E21" s="190">
        <f>rozpočet!F74</f>
        <v>8500</v>
      </c>
      <c r="F21" s="80">
        <f>rozpočet!G74</f>
        <v>0</v>
      </c>
      <c r="G21" s="190">
        <f>rozpočet!H74</f>
        <v>8500</v>
      </c>
      <c r="H21" s="80">
        <f>rozpočet!I74</f>
        <v>3486</v>
      </c>
      <c r="I21" s="80">
        <f>rozpočet!J74</f>
        <v>0</v>
      </c>
      <c r="J21" s="190">
        <f t="shared" si="3"/>
        <v>8500</v>
      </c>
      <c r="K21" s="80">
        <f>rozpočet!L74</f>
        <v>0</v>
      </c>
      <c r="L21" s="301">
        <f t="shared" si="4"/>
        <v>8500</v>
      </c>
      <c r="M21" s="80">
        <f>rozpočet!N74</f>
        <v>3486</v>
      </c>
      <c r="N21" s="308">
        <v>41.01</v>
      </c>
      <c r="O21" s="302"/>
    </row>
    <row r="22" spans="1:15" x14ac:dyDescent="0.25">
      <c r="A22" s="50"/>
      <c r="B22" s="51"/>
      <c r="C22" s="47"/>
      <c r="D22" s="47"/>
      <c r="H22" s="47"/>
    </row>
    <row r="23" spans="1:15" x14ac:dyDescent="0.25">
      <c r="A23" s="74" t="s">
        <v>84</v>
      </c>
      <c r="B23" s="47"/>
      <c r="C23" s="47"/>
      <c r="D23" s="47"/>
      <c r="F23" s="47"/>
      <c r="G23" s="47"/>
      <c r="H23" s="47"/>
    </row>
    <row r="24" spans="1:15" x14ac:dyDescent="0.25">
      <c r="A24" s="74" t="s">
        <v>52</v>
      </c>
      <c r="B24" s="47"/>
      <c r="C24" s="47"/>
      <c r="D24" s="47"/>
      <c r="E24" s="47"/>
      <c r="F24" s="47"/>
      <c r="G24" s="47"/>
      <c r="H24" s="47"/>
    </row>
    <row r="25" spans="1:15" x14ac:dyDescent="0.25">
      <c r="A25" s="75" t="s">
        <v>53</v>
      </c>
      <c r="B25" s="47"/>
      <c r="C25" s="47"/>
      <c r="D25" s="47"/>
      <c r="E25" s="47"/>
      <c r="F25" s="47"/>
      <c r="G25" s="47"/>
      <c r="H25" s="47"/>
    </row>
    <row r="26" spans="1:15" x14ac:dyDescent="0.25">
      <c r="E26" s="109"/>
      <c r="F26" s="47"/>
      <c r="G26" s="47"/>
      <c r="H26" s="47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</row>
    <row r="28" spans="1:15" x14ac:dyDescent="0.25">
      <c r="D28" s="77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rozpočet</vt:lpstr>
      <vt:lpstr>komentár</vt:lpstr>
      <vt:lpstr>Sumár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2022-11-07T08:24:30Z</dcterms:modified>
</cp:coreProperties>
</file>